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ascon\Desktop\Cuenta Pública\2022\4to trimestre 2022\"/>
    </mc:Choice>
  </mc:AlternateContent>
  <bookViews>
    <workbookView xWindow="0" yWindow="0" windowWidth="28800" windowHeight="12435"/>
  </bookViews>
  <sheets>
    <sheet name="Notas #7" sheetId="1" r:id="rId1"/>
  </sheets>
  <definedNames>
    <definedName name="_Hlk25223512" localSheetId="0">'Notas #7'!$B$83</definedName>
    <definedName name="_Hlk25223747" localSheetId="0">'Notas #7'!$B$138</definedName>
    <definedName name="_xlnm.Print_Area" localSheetId="0">'Notas #7'!$D$2:$H$233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5" i="1" l="1"/>
  <c r="F125" i="1"/>
  <c r="F123" i="1"/>
  <c r="F205" i="1" l="1"/>
  <c r="F222" i="1" l="1"/>
  <c r="F212" i="1"/>
  <c r="F193" i="1"/>
  <c r="F187" i="1"/>
  <c r="F176" i="1"/>
  <c r="F167" i="1"/>
  <c r="F154" i="1"/>
  <c r="F145" i="1"/>
  <c r="F130" i="1"/>
  <c r="F132" i="1" s="1"/>
  <c r="F114" i="1"/>
  <c r="F103" i="1"/>
  <c r="F136" i="1" l="1"/>
  <c r="F226" i="1"/>
  <c r="F89" i="1"/>
</calcChain>
</file>

<file path=xl/sharedStrings.xml><?xml version="1.0" encoding="utf-8"?>
<sst xmlns="http://schemas.openxmlformats.org/spreadsheetml/2006/main" count="294" uniqueCount="226">
  <si>
    <t>Junta Municipal de Agua y Saneamiento de Juárez</t>
  </si>
  <si>
    <t>Por el periodo que terminó el 30 de junio de 2022</t>
  </si>
  <si>
    <t>(En pesos)</t>
  </si>
  <si>
    <t>1      Entidad que reporta</t>
  </si>
  <si>
    <t>El Organismo presenta los activos y pasivos en los estados de situación financiera en base a la clasificación de circulantes y no circulantes. Un activo se clasifica como circulante cuando:</t>
  </si>
  <si>
    <t>2      Bases de presentación</t>
  </si>
  <si>
    <r>
      <t>b.</t>
    </r>
    <r>
      <rPr>
        <b/>
        <sz val="7"/>
        <color rgb="FF000000"/>
        <rFont val="Times New Roman"/>
        <family val="1"/>
      </rPr>
      <t xml:space="preserve">     </t>
    </r>
    <r>
      <rPr>
        <b/>
        <i/>
        <sz val="10"/>
        <color rgb="FF000000"/>
        <rFont val="Times New Roman"/>
        <family val="1"/>
      </rPr>
      <t>Clasificación circulante y no circulante:</t>
    </r>
  </si>
  <si>
    <r>
      <rPr>
        <b/>
        <sz val="10"/>
        <color theme="1"/>
        <rFont val="Times New Roman"/>
        <family val="1"/>
      </rPr>
      <t>a.</t>
    </r>
    <r>
      <rPr>
        <b/>
        <sz val="7"/>
        <color theme="1"/>
        <rFont val="Times New Roman"/>
        <family val="1"/>
      </rPr>
      <t xml:space="preserve">     </t>
    </r>
    <r>
      <rPr>
        <b/>
        <i/>
        <sz val="10"/>
        <color theme="1"/>
        <rFont val="Times New Roman"/>
        <family val="1"/>
      </rPr>
      <t xml:space="preserve">Unidad monetaria de los estados financieros </t>
    </r>
    <r>
      <rPr>
        <b/>
        <sz val="10"/>
        <color theme="1"/>
        <rFont val="Arial"/>
        <family val="2"/>
      </rPr>
      <t>-</t>
    </r>
    <r>
      <rPr>
        <sz val="10"/>
        <color theme="1"/>
        <rFont val="Times New Roman"/>
        <family val="1"/>
      </rPr>
      <t>Los estados financieros  y notas al 30 de junio de 2022  y por el periodo que terminó en esa fecha, incluyen saldos y transacciones de pesos de diferente poder adquisitivo.</t>
    </r>
  </si>
  <si>
    <r>
      <t>Ø</t>
    </r>
    <r>
      <rPr>
        <sz val="7"/>
        <color rgb="FF000000"/>
        <rFont val="Times New Roman"/>
        <family val="1"/>
      </rPr>
      <t xml:space="preserve"> </t>
    </r>
    <r>
      <rPr>
        <sz val="10"/>
        <color rgb="FF000000"/>
        <rFont val="Times New Roman"/>
        <family val="1"/>
      </rPr>
      <t>Se espera realizarlo, o se pretende venderlo o consumirlo, en su ciclo normal de operación.</t>
    </r>
  </si>
  <si>
    <r>
      <t>Ø</t>
    </r>
    <r>
      <rPr>
        <sz val="7"/>
        <color rgb="FF000000"/>
        <rFont val="Times New Roman"/>
        <family val="1"/>
      </rPr>
      <t xml:space="preserve"> </t>
    </r>
    <r>
      <rPr>
        <sz val="10"/>
        <color rgb="FF000000"/>
        <rFont val="Times New Roman"/>
        <family val="1"/>
      </rPr>
      <t>Se mantiene principalmente con fines de negociación.</t>
    </r>
  </si>
  <si>
    <r>
      <t>Ø</t>
    </r>
    <r>
      <rPr>
        <sz val="7"/>
        <color rgb="FF000000"/>
        <rFont val="Times New Roman"/>
        <family val="1"/>
      </rPr>
      <t xml:space="preserve"> </t>
    </r>
    <r>
      <rPr>
        <sz val="10"/>
        <color rgb="FF000000"/>
        <rFont val="Times New Roman"/>
        <family val="1"/>
      </rPr>
      <t>Se espera realizar el activo dentro de los doce meses siguientes a la fecha del cierre del ejercicio sobre el cual se informa.</t>
    </r>
  </si>
  <si>
    <t>El resto de los activos se clasifica como no circulantes.</t>
  </si>
  <si>
    <t>Un pasivo se clasifica como circulante cuando:</t>
  </si>
  <si>
    <r>
      <t>Ø</t>
    </r>
    <r>
      <rPr>
        <sz val="7"/>
        <color rgb="FF000000"/>
        <rFont val="Times New Roman"/>
        <family val="1"/>
      </rPr>
      <t xml:space="preserve"> </t>
    </r>
    <r>
      <rPr>
        <sz val="10"/>
        <color rgb="FF000000"/>
        <rFont val="Times New Roman"/>
        <family val="1"/>
      </rPr>
      <t>Se espera sea pagado en el ciclo normal de operación.</t>
    </r>
  </si>
  <si>
    <r>
      <t>Ø</t>
    </r>
    <r>
      <rPr>
        <sz val="7"/>
        <color rgb="FF000000"/>
        <rFont val="Times New Roman"/>
        <family val="1"/>
      </rPr>
      <t xml:space="preserve"> </t>
    </r>
    <r>
      <rPr>
        <sz val="10"/>
        <color rgb="FF000000"/>
        <rFont val="Times New Roman"/>
        <family val="1"/>
      </rPr>
      <t>Debe liquidarse durante los doce meses siguientes a la fecha del ejercicio sobre el cual se informa.</t>
    </r>
  </si>
  <si>
    <r>
      <t>Ø</t>
    </r>
    <r>
      <rPr>
        <sz val="7"/>
        <color rgb="FF000000"/>
        <rFont val="Times New Roman"/>
        <family val="1"/>
      </rPr>
      <t xml:space="preserve"> </t>
    </r>
    <r>
      <rPr>
        <sz val="10"/>
        <color rgb="FF000000"/>
        <rFont val="Times New Roman"/>
        <family val="1"/>
      </rPr>
      <t>No tenga ningún derecho incondicional para aprobar su cancelación, al menos sobre los doce meses siguientes a la fecha del ejercicio sobre el cual se informa.</t>
    </r>
  </si>
  <si>
    <t>El resto de los pasivos se clasifica como no circulantes.</t>
  </si>
  <si>
    <r>
      <rPr>
        <b/>
        <sz val="10"/>
        <color rgb="FF000000"/>
        <rFont val="Times New Roman"/>
        <family val="1"/>
      </rPr>
      <t>c.</t>
    </r>
    <r>
      <rPr>
        <b/>
        <sz val="7"/>
        <color rgb="FF000000"/>
        <rFont val="Times New Roman"/>
        <family val="1"/>
      </rPr>
      <t xml:space="preserve">     </t>
    </r>
    <r>
      <rPr>
        <b/>
        <i/>
        <sz val="10"/>
        <color rgb="FF000000"/>
        <rFont val="Times New Roman"/>
        <family val="1"/>
      </rPr>
      <t>Bases de medición</t>
    </r>
    <r>
      <rPr>
        <b/>
        <sz val="10"/>
        <color rgb="FF000000"/>
        <rFont val="Times New Roman"/>
        <family val="1"/>
      </rPr>
      <t xml:space="preserve"> – </t>
    </r>
    <r>
      <rPr>
        <sz val="10"/>
        <color rgb="FF000000"/>
        <rFont val="Times New Roman"/>
        <family val="1"/>
      </rPr>
      <t>la información financiera presentada es elaborada utilizando un sistema integral automatizado de Microsoft Dynamics Nav, desarrollado por la empresa Espacios en Red y Servicios, S.A. de C.V., que desarrolla sistema de información financiera de acuerdo a lo emitido por el Consejo Nacional de Armonización contable (CONAC).</t>
    </r>
  </si>
  <si>
    <t>Los estados financieros adjuntos han sido preparados conforme a la normatividad emitida por el Consejo Nacional de Armonización contable (CONAC), y las disposiciones legales establecidas en la Ley General de contabilidad Gubernamental, incorporando progresivamente las modificaciones publicadas. En la aplicación de las políticas contables del Organismo, las cuales se describen a continuación en esta misma nota, la administración debe realizar juicios, estimaciones y supuestos sobre los importes en libros de los activos y pasivos de los estados financieros. Las estimaciones y supuestos relativos se basan en la experiencia y otros factores que se consideran pertinentes, siendo revisados de manera continua. Las revisiones a las estimaciones contables son reconocidas prospectivamente, pudiendo los resultados reales diferir de dichas estimaciones.</t>
  </si>
  <si>
    <t>3   Resumen de las principales políticas contables</t>
  </si>
  <si>
    <t>Las principales políticas contables seguidas por el Organismo son las siguientes:</t>
  </si>
  <si>
    <r>
      <t>a.</t>
    </r>
    <r>
      <rPr>
        <sz val="7"/>
        <color rgb="FF000000"/>
        <rFont val="Times New Roman"/>
        <family val="1"/>
      </rPr>
      <t xml:space="preserve">     </t>
    </r>
    <r>
      <rPr>
        <b/>
        <i/>
        <sz val="10"/>
        <color rgb="FF000000"/>
        <rFont val="Times New Roman"/>
        <family val="1"/>
      </rPr>
      <t>Efectivo y equivalentes de efectivo</t>
    </r>
    <r>
      <rPr>
        <sz val="10"/>
        <color rgb="FF000000"/>
        <rFont val="Times New Roman"/>
        <family val="1"/>
      </rPr>
      <t xml:space="preserve"> - Consiste principalmente en depósitos bancarios en cuentas de cheques e inversiones, en valores a corto plazo, de gran liquidez, fácilmente convertibles en efectivo, con vencimiento hasta de tres meses a partir de su fecha de adquisición y sujetos a riesgos poco significativos de cambios en valor. El efectivo se presenta a valor nominal y los equivalentes se valúan a su valor razonable. Los equivalentes de efectivo están representados principalmente por inversiones en mesa de dinero.</t>
    </r>
  </si>
  <si>
    <r>
      <t>b.</t>
    </r>
    <r>
      <rPr>
        <sz val="7"/>
        <color theme="1"/>
        <rFont val="Times New Roman"/>
        <family val="1"/>
      </rPr>
      <t xml:space="preserve">     </t>
    </r>
    <r>
      <rPr>
        <b/>
        <i/>
        <sz val="10"/>
        <color theme="1"/>
        <rFont val="Times New Roman"/>
        <family val="1"/>
      </rPr>
      <t>Estimación por deterioro de cuentas de cobro dudoso</t>
    </r>
    <r>
      <rPr>
        <sz val="10"/>
        <color theme="1"/>
        <rFont val="Times New Roman"/>
        <family val="1"/>
      </rPr>
      <t xml:space="preserve"> –</t>
    </r>
  </si>
  <si>
    <t>El valor en libros de las cuentas por cobrar se reduce a través de la estimación para deterioro de cuentas de cobro dudoso. Cuando la administración considera que una cuenta por cobrar es incobrable, se elimina contra dicha estimación. La recuperación posterior de los importes previamente eliminados, se reconocen directamente en resultados.</t>
  </si>
  <si>
    <t xml:space="preserve">La depreciación se calcula conforme al método de línea recta para distribuir su costo con base en sus vidas útiles a partir del momento en que los activos se encuentran disponibles para su uso, como sigue: </t>
  </si>
  <si>
    <t>Maquinaria y equipo                                                                                     10</t>
  </si>
  <si>
    <t>Mobiliario y equipo                                                                                      10</t>
  </si>
  <si>
    <t>Equipo de laboratorio y médico                                                                    5</t>
  </si>
  <si>
    <t>Equipo de medidores                                                                                      5</t>
  </si>
  <si>
    <t>Equipo de transporte                                                                                       4</t>
  </si>
  <si>
    <t>Equipo de cómputo                                                                                        3.33</t>
  </si>
  <si>
    <t>Herramientas                                                                                                  10</t>
  </si>
  <si>
    <t>Equipo de operación                                                                                      10</t>
  </si>
  <si>
    <t xml:space="preserve">                                                                                                                      Años</t>
  </si>
  <si>
    <t>Los activos intangibles se consideran como de vida definida o indefinida, en función de los términos contractuales al momento de la adquisición.</t>
  </si>
  <si>
    <t xml:space="preserve">El importe reconocido como provisión es la mejor estimación del desembolso necesario para liquidar la obligación presente, al final del periodo sobre el que se informa, teniendo en cuenta los riesgos y las incertidumbres que rodean a la obligación. </t>
  </si>
  <si>
    <t>Las provisiones se clasifican como circulantes o no circulantes en función del periodo de tiempo estimado para atender las obligaciones que cubren.</t>
  </si>
  <si>
    <r>
      <rPr>
        <b/>
        <i/>
        <sz val="10"/>
        <color rgb="FF000000"/>
        <rFont val="Times New Roman"/>
        <family val="1"/>
      </rPr>
      <t>g.</t>
    </r>
    <r>
      <rPr>
        <sz val="10"/>
        <color rgb="FF000000"/>
        <rFont val="Times New Roman"/>
        <family val="1"/>
      </rPr>
      <t>  </t>
    </r>
    <r>
      <rPr>
        <sz val="7"/>
        <color rgb="FF000000"/>
        <rFont val="Times New Roman"/>
        <family val="1"/>
      </rPr>
      <t xml:space="preserve">  </t>
    </r>
    <r>
      <rPr>
        <b/>
        <i/>
        <sz val="10"/>
        <color rgb="FF000000"/>
        <rFont val="Times New Roman"/>
        <family val="1"/>
      </rPr>
      <t xml:space="preserve">Beneficio a los empleados – </t>
    </r>
    <r>
      <rPr>
        <sz val="10"/>
        <color theme="1"/>
        <rFont val="Times New Roman"/>
        <family val="1"/>
      </rPr>
      <t>El Organismo registra el pasivo por Beneficio a los empleados mediante el cálculo por Actuario independiente conforme a la Norma de Información financiera (NIF) D-3 “Beneficios a los empleados. Incluye principalmente remuneraciones. Estos beneficios se valúan al importe no descontado por los beneficios que se esperan pagar por este servicio.</t>
    </r>
  </si>
  <si>
    <t xml:space="preserve">El efectivo y equivalentes de efectivo incluye fondos fijos de caja, depósitos bancarios a la vista e inversiones en instrumentos del mercado monetario. El efectivo y equivalentes de efectivo al final del periodo como se muestra en los estados de flujos de efectivo, puede ser conciliado con las partidas relacionadas en los estados de posición financiera, como sigue: </t>
  </si>
  <si>
    <t xml:space="preserve">4. Efectivo y equivalentes de efectivo  </t>
  </si>
  <si>
    <t>Representan los derechos de cobro en el desarrollo de las actividades a favor de JMAS, de los cuales se espera recibir una contraprestación representada en recursos, en un plazo menor o igual a doce meses.</t>
  </si>
  <si>
    <t>5  Derechos a recibir efectivo o Equivalente</t>
  </si>
  <si>
    <t>Representan los anticipos entregados previos a la recepción parcial o total de bienes o prestación de servicios, que sean exigibles en un plazo menor o igual a doce meses.</t>
  </si>
  <si>
    <t>Representan el monto de todo tipo de bienes muebles, inmuebles e infraestructura requeridos en el desempeño de las actividades de JMAS.</t>
  </si>
  <si>
    <t>El gasto por depreciación y amortización se presenta dentro del rubro de gastos de operación en los estados de actividades, durante los periodos terminados al 30  de junio 2022</t>
  </si>
  <si>
    <t>El pasivo por beneficios a los empleados es calculado por Actuario independiente conforme a la Norma de Información financiera (NIF) D-3 “Beneficios a los empleados. El cálculo de la obligación total por beneficios adquiridos al 30 de junio de 2022 ascendió a $121,603,638.</t>
  </si>
  <si>
    <t>Representa las aportaciones con fines del sector privado que incrementan la Hacienda pública/patrimonio de JMAS, así como los eventos identificables y cuantificables que le afecten de acuerdo con los lineamientos que emita el CONAC.</t>
  </si>
  <si>
    <t>Los ingresos de JMAS son recursos propios, provenientes del total de los ingresos recaudados por usuarios que pagan sus consumos de agua, saneamiento, drenaje y derechos de extracción.</t>
  </si>
  <si>
    <t>Ingreso                                                                            Importe</t>
  </si>
  <si>
    <t>La Junta Municipal de Agua y Saneamiento de Juárez, es un Organismo Descentralizado que opera con recursos propios, provenientes del total de los ingresos recaudados por usuarios que pagan sus consumos de agua, saneamiento, drenaje y  derechos de extracción.</t>
  </si>
  <si>
    <r>
      <rPr>
        <b/>
        <i/>
        <sz val="10"/>
        <color theme="1"/>
        <rFont val="Times New Roman"/>
        <family val="1"/>
      </rPr>
      <t>f</t>
    </r>
    <r>
      <rPr>
        <sz val="10"/>
        <color theme="1"/>
        <rFont val="Times New Roman"/>
        <family val="1"/>
      </rPr>
      <t>.</t>
    </r>
    <r>
      <rPr>
        <sz val="7"/>
        <color theme="1"/>
        <rFont val="Times New Roman"/>
        <family val="1"/>
      </rPr>
      <t xml:space="preserve">  </t>
    </r>
    <r>
      <rPr>
        <b/>
        <i/>
        <sz val="10"/>
        <color theme="1"/>
        <rFont val="Times New Roman"/>
        <family val="1"/>
      </rPr>
      <t xml:space="preserve">Provisiones - </t>
    </r>
    <r>
      <rPr>
        <sz val="10"/>
        <color theme="1"/>
        <rFont val="Times New Roman"/>
        <family val="1"/>
      </rPr>
      <t>Se reconocen cuando se tiene una obligación presente (ya sea legal o implícita) como resultado de un evento pasado, que probablemente resulte en la salida de recursos económicos y que pueda ser estimada razonablemente.</t>
    </r>
  </si>
  <si>
    <r>
      <rPr>
        <b/>
        <i/>
        <sz val="10"/>
        <color rgb="FF000000"/>
        <rFont val="Times New Roman"/>
        <family val="1"/>
      </rPr>
      <t>e</t>
    </r>
    <r>
      <rPr>
        <sz val="10"/>
        <color rgb="FF000000"/>
        <rFont val="Times New Roman"/>
        <family val="1"/>
      </rPr>
      <t>.</t>
    </r>
    <r>
      <rPr>
        <sz val="7"/>
        <color rgb="FF000000"/>
        <rFont val="Times New Roman"/>
        <family val="1"/>
      </rPr>
      <t> </t>
    </r>
    <r>
      <rPr>
        <b/>
        <i/>
        <sz val="10"/>
        <color rgb="FF000000"/>
        <rFont val="Times New Roman"/>
        <family val="1"/>
      </rPr>
      <t>Activos intangibles</t>
    </r>
    <r>
      <rPr>
        <sz val="10"/>
        <color rgb="FF000000"/>
        <rFont val="Times New Roman"/>
        <family val="1"/>
      </rPr>
      <t xml:space="preserve"> – Se integran principalmente del desarrollo de un software que desarrolla el sistema de información financiera de acuerdo a lo emitido por la CONAC, valuándose al costo de adquisición, menos su amortización. La amortización se determina bajo el método de línea recta durante la vida estimada que es de 6.66 años.</t>
    </r>
    <r>
      <rPr>
        <sz val="10"/>
        <color rgb="FFFF0000"/>
        <rFont val="Times New Roman"/>
        <family val="1"/>
      </rPr>
      <t xml:space="preserve"> </t>
    </r>
    <r>
      <rPr>
        <sz val="10"/>
        <color rgb="FF000000"/>
        <rFont val="Times New Roman"/>
        <family val="1"/>
      </rPr>
      <t>Los métodos de amortización y la vida útil de los activos se revisan y ajustan, de ser necesario, a la fecha de cada estado de situación financiera. La amortización se carga a resultados en los gastos de operación.</t>
    </r>
  </si>
  <si>
    <t xml:space="preserve">Notas a los estados financieros  </t>
  </si>
  <si>
    <t>a) NOTAS DE DESGLOSE</t>
  </si>
  <si>
    <r>
      <rPr>
        <b/>
        <sz val="10"/>
        <color theme="1"/>
        <rFont val="Times New Roman"/>
        <family val="1"/>
      </rPr>
      <t>c. </t>
    </r>
    <r>
      <rPr>
        <sz val="10"/>
        <color theme="1"/>
        <rFont val="Times New Roman"/>
        <family val="1"/>
      </rPr>
      <t xml:space="preserve"> </t>
    </r>
    <r>
      <rPr>
        <b/>
        <i/>
        <sz val="10"/>
        <color theme="1"/>
        <rFont val="Times New Roman"/>
        <family val="1"/>
      </rPr>
      <t>Almacenes de materiales y Suministros de consumo -</t>
    </r>
    <r>
      <rPr>
        <sz val="10"/>
        <color theme="1"/>
        <rFont val="Times New Roman"/>
        <family val="1"/>
      </rPr>
      <t xml:space="preserve"> Los almacenes de materiales y suministros de consumo se valúan mediante el método de costo promedio. Este método de valuación consiste en sumar el costo total de las unidades en existencia y dividirlo entre el número de unidades para obtener un precio promedio.</t>
    </r>
  </si>
  <si>
    <t>Asimismo, con objeto de que los almacenes no excedan su valor neto de realización, el Organismo tiene la política de registrar una estimación por deterioro de inventarios, en la medida en que identifica aspectos de obsolescencia y daño.</t>
  </si>
  <si>
    <r>
      <rPr>
        <b/>
        <sz val="9"/>
        <color theme="1"/>
        <rFont val="Times New Roman"/>
        <family val="1"/>
      </rPr>
      <t>d.</t>
    </r>
    <r>
      <rPr>
        <sz val="7"/>
        <color theme="1"/>
        <rFont val="Times New Roman"/>
        <family val="1"/>
      </rPr>
      <t xml:space="preserve">     </t>
    </r>
    <r>
      <rPr>
        <b/>
        <i/>
        <sz val="10"/>
        <color theme="1"/>
        <rFont val="Times New Roman"/>
        <family val="1"/>
      </rPr>
      <t xml:space="preserve">Bienes inmuebles, muebles, infraestructura y Construcciones en proceso y depreciación acumulada </t>
    </r>
    <r>
      <rPr>
        <sz val="10"/>
        <color theme="1"/>
        <rFont val="Times New Roman"/>
        <family val="1"/>
      </rPr>
      <t>– Se registran al costo de adquisición menos su depreciación acumulada, valor residual y pérdidas por deterioro.</t>
    </r>
  </si>
  <si>
    <t>Infraestructura                                                                                               25</t>
  </si>
  <si>
    <t>Los métodos de depreciación y amortización, valores residuales y la vida útil de los activos se revisan y ajustan, de ser necesario, a la fecha de cada estado de situación financiera.</t>
  </si>
  <si>
    <t>8. Otros activos:</t>
  </si>
  <si>
    <t>9. Cuentas y documentos por pagar:</t>
  </si>
  <si>
    <t>10. Cuentas por pagar a Largo Plazo:</t>
  </si>
  <si>
    <t>11    Beneficios a los empleados</t>
  </si>
  <si>
    <t>12. Pasivos diferidos y Otros</t>
  </si>
  <si>
    <t>13.  Hacienda Pública / Patrimonio</t>
  </si>
  <si>
    <t>14.  Ingresos de Gestión</t>
  </si>
  <si>
    <t>15. Ingresos financieros y otros ingresos</t>
  </si>
  <si>
    <t>Conciliación entre los ingresos presupuestarios y contables, así como entre los egresos presupuestarios y los gastos contables</t>
  </si>
  <si>
    <r>
      <t>2.</t>
    </r>
    <r>
      <rPr>
        <sz val="7"/>
        <color theme="1"/>
        <rFont val="Times New Roman"/>
        <family val="1"/>
      </rPr>
      <t xml:space="preserve">       </t>
    </r>
    <r>
      <rPr>
        <sz val="10"/>
        <color theme="1"/>
        <rFont val="Times New Roman"/>
        <family val="1"/>
      </rPr>
      <t>Más Ingresos Contables no Presupuestarios</t>
    </r>
  </si>
  <si>
    <r>
      <t>3.</t>
    </r>
    <r>
      <rPr>
        <sz val="7"/>
        <color theme="1"/>
        <rFont val="Times New Roman"/>
        <family val="1"/>
      </rPr>
      <t xml:space="preserve">       </t>
    </r>
    <r>
      <rPr>
        <sz val="10"/>
        <color theme="1"/>
        <rFont val="Times New Roman"/>
        <family val="1"/>
      </rPr>
      <t>Menos Ingresos Presupuestarios no Contables</t>
    </r>
  </si>
  <si>
    <t>Conciliación entre los Egresos Presupuestarios y los Gastos Contables</t>
  </si>
  <si>
    <r>
      <t>2.</t>
    </r>
    <r>
      <rPr>
        <sz val="7"/>
        <color theme="1"/>
        <rFont val="Times New Roman"/>
        <family val="1"/>
      </rPr>
      <t xml:space="preserve">       </t>
    </r>
    <r>
      <rPr>
        <sz val="10"/>
        <color theme="1"/>
        <rFont val="Times New Roman"/>
        <family val="1"/>
      </rPr>
      <t>Menos Egresos Presupuestarios no Contables</t>
    </r>
  </si>
  <si>
    <r>
      <t>3.</t>
    </r>
    <r>
      <rPr>
        <sz val="7"/>
        <color theme="1"/>
        <rFont val="Times New Roman"/>
        <family val="1"/>
      </rPr>
      <t xml:space="preserve">       </t>
    </r>
    <r>
      <rPr>
        <sz val="10"/>
        <color theme="1"/>
        <rFont val="Times New Roman"/>
        <family val="1"/>
      </rPr>
      <t>Más gastos contables no Presupuestarios</t>
    </r>
  </si>
  <si>
    <r>
      <t>4.</t>
    </r>
    <r>
      <rPr>
        <sz val="7"/>
        <color theme="1"/>
        <rFont val="Times New Roman"/>
        <family val="1"/>
      </rPr>
      <t xml:space="preserve">       </t>
    </r>
    <r>
      <rPr>
        <sz val="10"/>
        <color theme="1"/>
        <rFont val="Times New Roman"/>
        <family val="1"/>
      </rPr>
      <t xml:space="preserve">Total de Ingresos Contables                                                                                  </t>
    </r>
    <r>
      <rPr>
        <u val="double"/>
        <sz val="10"/>
        <color theme="1"/>
        <rFont val="Times New Roman"/>
        <family val="1"/>
      </rPr>
      <t xml:space="preserve">$      </t>
    </r>
  </si>
  <si>
    <r>
      <t>1.</t>
    </r>
    <r>
      <rPr>
        <sz val="7"/>
        <color theme="1"/>
        <rFont val="Times New Roman"/>
        <family val="1"/>
      </rPr>
      <t xml:space="preserve">       </t>
    </r>
    <r>
      <rPr>
        <sz val="10"/>
        <color theme="1"/>
        <rFont val="Times New Roman"/>
        <family val="1"/>
      </rPr>
      <t>Total de Egresos Presupuestarios                                                                           $</t>
    </r>
  </si>
  <si>
    <r>
      <t>4.</t>
    </r>
    <r>
      <rPr>
        <sz val="7"/>
        <color theme="1"/>
        <rFont val="Times New Roman"/>
        <family val="1"/>
      </rPr>
      <t xml:space="preserve">       </t>
    </r>
    <r>
      <rPr>
        <sz val="10"/>
        <color theme="1"/>
        <rFont val="Times New Roman"/>
        <family val="1"/>
      </rPr>
      <t xml:space="preserve">Total de Gastos Contables                                                                                    </t>
    </r>
    <r>
      <rPr>
        <u val="double"/>
        <sz val="10"/>
        <color theme="1"/>
        <rFont val="Times New Roman"/>
        <family val="1"/>
      </rPr>
      <t xml:space="preserve">$     </t>
    </r>
  </si>
  <si>
    <t>JUNTA MUNICIPAL DE AGUA Y SANEAMIENTO DE JUÁREZ                                                        JUNTA MUNICIPAL DE AGUA Y SANEAMIENTO DE JUÁREZ</t>
  </si>
  <si>
    <t>DIRECTOR EJECUTIVO                                                                                                         DIRECTOR FINANCIERO</t>
  </si>
  <si>
    <t>L.C. SERGIO NEVÁREZ RODRÍGUEZ                                                                                    C.P.C. MIGUEL GARCÍA SPÍNDOLA</t>
  </si>
  <si>
    <t>Conciliación entre los Ingresos Presupuestarios y Contables</t>
  </si>
  <si>
    <t>7   Bienes inmuebles, muebles, infraestructura y Construcciones en proceso y depreciación acumulada</t>
  </si>
  <si>
    <t xml:space="preserve">        2.1 Materiales y Suministros</t>
  </si>
  <si>
    <t xml:space="preserve">        2.2 Mobiliario y equipo de administración</t>
  </si>
  <si>
    <t xml:space="preserve">        2.3 Maquinaria, otros equipos y Herramientas</t>
  </si>
  <si>
    <t xml:space="preserve">        2.4 Obra pública en bienes de dominio público</t>
  </si>
  <si>
    <t xml:space="preserve">        2.5 Obra pública en bienes propios</t>
  </si>
  <si>
    <t xml:space="preserve">        2.6 Adeudos de ejercicios anteriores (ADEFAS)</t>
  </si>
  <si>
    <t xml:space="preserve">        3.1 Estimaciones, depreciaciones, deterioro, obsolescencia </t>
  </si>
  <si>
    <t xml:space="preserve">        3.2 Disminución de inventarios</t>
  </si>
  <si>
    <t>Fraccionamientos                                                                              $    19,142,451.01</t>
  </si>
  <si>
    <t>Deudores diversos                                                                                   24,569,377.03</t>
  </si>
  <si>
    <t>Gastos a comprobar                                                                                          7,550.00</t>
  </si>
  <si>
    <t>Fondos fijos de cajas y efectivo                                                         $           302,317.00</t>
  </si>
  <si>
    <t>Bancos                                                                                                          80,924,277.00</t>
  </si>
  <si>
    <r>
      <t xml:space="preserve">Inversiones temporales                                                                         </t>
    </r>
    <r>
      <rPr>
        <u/>
        <sz val="10"/>
        <color rgb="FF000000"/>
        <rFont val="Times New Roman"/>
        <family val="1"/>
      </rPr>
      <t xml:space="preserve"> 1,089,988,101.14</t>
    </r>
  </si>
  <si>
    <r>
      <rPr>
        <sz val="10"/>
        <color rgb="FF000000"/>
        <rFont val="Times New Roman"/>
        <family val="1"/>
      </rPr>
      <t xml:space="preserve"> TOTAL                                                                                                    </t>
    </r>
    <r>
      <rPr>
        <u val="double"/>
        <sz val="10"/>
        <color rgb="FF000000"/>
        <rFont val="Times New Roman"/>
        <family val="1"/>
      </rPr>
      <t>1,171,214,696.09</t>
    </r>
  </si>
  <si>
    <t>Gastos a comprobar viáticos                                                                          16,141.93</t>
  </si>
  <si>
    <t>Funcionarios y empleados                                                                           461,958.67</t>
  </si>
  <si>
    <t>IVA acreditable                                                                                        11,211,335.26</t>
  </si>
  <si>
    <r>
      <t xml:space="preserve">Impuestos anticipados                                                                       </t>
    </r>
    <r>
      <rPr>
        <u/>
        <sz val="10"/>
        <color theme="1"/>
        <rFont val="Times New Roman"/>
        <family val="1"/>
      </rPr>
      <t xml:space="preserve">      89,709,163.76</t>
    </r>
  </si>
  <si>
    <t xml:space="preserve">             TOTAL                                                                                   $ 145,117,977.66 </t>
  </si>
  <si>
    <r>
      <t xml:space="preserve">Estimación para deterioro de cuentas por cobrar                          </t>
    </r>
    <r>
      <rPr>
        <u/>
        <sz val="10"/>
        <color theme="1"/>
        <rFont val="Times New Roman"/>
        <family val="1"/>
      </rPr>
      <t xml:space="preserve">    (11,078,477.27</t>
    </r>
    <r>
      <rPr>
        <sz val="10"/>
        <color theme="1"/>
        <rFont val="Times New Roman"/>
        <family val="1"/>
      </rPr>
      <t>)</t>
    </r>
  </si>
  <si>
    <r>
      <t xml:space="preserve">              TOTAL                                                                                 </t>
    </r>
    <r>
      <rPr>
        <u val="double"/>
        <sz val="10"/>
        <color theme="1"/>
        <rFont val="Times New Roman"/>
        <family val="1"/>
      </rPr>
      <t>$  134,039,500.39</t>
    </r>
  </si>
  <si>
    <t>6  Derechos a recibir bienes y servicios</t>
  </si>
  <si>
    <t>Pagos anticipados                                                                            $      1,264,931.34</t>
  </si>
  <si>
    <t>Anticipo a proveedores                                                                         24,442,339.11</t>
  </si>
  <si>
    <r>
      <t xml:space="preserve">              TOTAL                                                                               </t>
    </r>
    <r>
      <rPr>
        <u val="double"/>
        <sz val="10"/>
        <color theme="1"/>
        <rFont val="Times New Roman"/>
        <family val="1"/>
      </rPr>
      <t>$    26,743,025.46</t>
    </r>
  </si>
  <si>
    <r>
      <t xml:space="preserve">Anticipo a contratistas                                                                       </t>
    </r>
    <r>
      <rPr>
        <u/>
        <sz val="10"/>
        <color theme="1"/>
        <rFont val="Times New Roman"/>
        <family val="1"/>
      </rPr>
      <t xml:space="preserve">     1,035,775.01</t>
    </r>
  </si>
  <si>
    <t>Equipo de laboratorio                                                                           29,560,596.38</t>
  </si>
  <si>
    <t>Equipo de cómputo                                                                               24,965,035.67</t>
  </si>
  <si>
    <t>Equipo de transporte                                                                           306,327,536.86</t>
  </si>
  <si>
    <t>Equipo de medidores                                                                          229,582,841.39</t>
  </si>
  <si>
    <t>Mobiliario y equipo                                                                              28,579,159.86</t>
  </si>
  <si>
    <t>Herramientas                                                                                        10,024,283.54</t>
  </si>
  <si>
    <t>Maquinaria y equipo                                                                           174,428,933.50</t>
  </si>
  <si>
    <r>
      <t xml:space="preserve">Equipo de operación                                                                  </t>
    </r>
    <r>
      <rPr>
        <u/>
        <sz val="10"/>
        <color theme="1"/>
        <rFont val="Times New Roman"/>
        <family val="1"/>
      </rPr>
      <t xml:space="preserve">        256,463,102.64</t>
    </r>
  </si>
  <si>
    <t>Infraestructura                                                                            $   4,888,254,665.89</t>
  </si>
  <si>
    <t xml:space="preserve">       TOTAL                                                                                 $   5,948,186,155.73</t>
  </si>
  <si>
    <r>
      <t xml:space="preserve">Depreciación acumulada                                                           </t>
    </r>
    <r>
      <rPr>
        <u/>
        <sz val="10"/>
        <color theme="1"/>
        <rFont val="Times New Roman"/>
        <family val="1"/>
      </rPr>
      <t>(   1,246,553,863.15</t>
    </r>
    <r>
      <rPr>
        <sz val="10"/>
        <color theme="1"/>
        <rFont val="Times New Roman"/>
        <family val="1"/>
      </rPr>
      <t>)</t>
    </r>
  </si>
  <si>
    <t xml:space="preserve">        TOTAL                                                                                $  4,701,632,292.58</t>
  </si>
  <si>
    <t>Terrenos                                                                                             177,779,866.14</t>
  </si>
  <si>
    <r>
      <t xml:space="preserve">Construcciones en proceso                                                      </t>
    </r>
    <r>
      <rPr>
        <u/>
        <sz val="10"/>
        <color theme="1"/>
        <rFont val="Times New Roman"/>
        <family val="1"/>
      </rPr>
      <t xml:space="preserve">          38,435,801.41</t>
    </r>
  </si>
  <si>
    <r>
      <t xml:space="preserve">    TOTAL                                                                                    </t>
    </r>
    <r>
      <rPr>
        <u val="double"/>
        <sz val="10"/>
        <color theme="1"/>
        <rFont val="Times New Roman"/>
        <family val="1"/>
      </rPr>
      <t>$  4,991,927,860.68</t>
    </r>
  </si>
  <si>
    <t>Edificios no habitacionales                                                                 74,079,900.55</t>
  </si>
  <si>
    <t>Intereses por devengar                                                                     55,712,821.36</t>
  </si>
  <si>
    <r>
      <t xml:space="preserve">Otros activos no circulantes                                                         </t>
    </r>
    <r>
      <rPr>
        <u/>
        <sz val="10"/>
        <color theme="1"/>
        <rFont val="Times New Roman"/>
        <family val="1"/>
      </rPr>
      <t xml:space="preserve">     4,866,994.82</t>
    </r>
  </si>
  <si>
    <t>Depósitos en garantía                                                                    $   4,164,786.23</t>
  </si>
  <si>
    <t>Proveedores                                                                                  $  66,658,207.48</t>
  </si>
  <si>
    <t>Proveedores jurídicos                                                                        2,153,801.88</t>
  </si>
  <si>
    <t>Retenciones y contribuciones por pagar                                        48,436,128.97</t>
  </si>
  <si>
    <t>Acreedores diversos                                                                        11,620,518.05</t>
  </si>
  <si>
    <t>Plantas tratadoras de aguas residuales                                     $  245,086,263.02</t>
  </si>
  <si>
    <t xml:space="preserve">Depósitos anticipados                                                                 $        980,182.45   </t>
  </si>
  <si>
    <t>Fraccionamientos                                                                             19,142,451.01</t>
  </si>
  <si>
    <t xml:space="preserve">Patrimonio y Aportaciones                                                    $ 1,881,637,612.92 </t>
  </si>
  <si>
    <t>Aportaciones Estatal                                                                       14,454,082.51</t>
  </si>
  <si>
    <r>
      <t xml:space="preserve">Aportaciones Federal                                                             </t>
    </r>
    <r>
      <rPr>
        <u/>
        <sz val="10"/>
        <color theme="1"/>
        <rFont val="Times New Roman"/>
        <family val="1"/>
      </rPr>
      <t xml:space="preserve">         18,798,029.31</t>
    </r>
  </si>
  <si>
    <t>Derechos                                                                                  1,153,889,924.89</t>
  </si>
  <si>
    <t>Contribuciones de mejora                                                    $        7,753,033.38</t>
  </si>
  <si>
    <r>
      <t xml:space="preserve">Aprovechamientos de tipo corriente                                   </t>
    </r>
    <r>
      <rPr>
        <u/>
        <sz val="10"/>
        <color theme="1"/>
        <rFont val="Times New Roman"/>
        <family val="1"/>
      </rPr>
      <t xml:space="preserve">       12,779,062.96</t>
    </r>
  </si>
  <si>
    <r>
      <t xml:space="preserve">           TOTAL                                                                        </t>
    </r>
    <r>
      <rPr>
        <b/>
        <u val="double"/>
        <sz val="10"/>
        <color theme="1"/>
        <rFont val="Times New Roman"/>
        <family val="1"/>
      </rPr>
      <t>$1,174,422,021.23</t>
    </r>
  </si>
  <si>
    <r>
      <t xml:space="preserve">     TOTAL                                                                               </t>
    </r>
    <r>
      <rPr>
        <b/>
        <sz val="10"/>
        <color theme="1"/>
        <rFont val="Times New Roman"/>
        <family val="1"/>
      </rPr>
      <t xml:space="preserve"> </t>
    </r>
    <r>
      <rPr>
        <b/>
        <u val="double"/>
        <sz val="10"/>
        <color theme="1"/>
        <rFont val="Times New Roman"/>
        <family val="1"/>
      </rPr>
      <t>$ 1,914,889,724.74</t>
    </r>
  </si>
  <si>
    <r>
      <t xml:space="preserve">      TOTAL                                                                                    </t>
    </r>
    <r>
      <rPr>
        <b/>
        <sz val="10"/>
        <color theme="1"/>
        <rFont val="Times New Roman"/>
        <family val="1"/>
      </rPr>
      <t xml:space="preserve">  </t>
    </r>
    <r>
      <rPr>
        <b/>
        <u val="double"/>
        <sz val="10"/>
        <color theme="1"/>
        <rFont val="Times New Roman"/>
        <family val="1"/>
      </rPr>
      <t>$ 64,744,602.41</t>
    </r>
  </si>
  <si>
    <r>
      <t xml:space="preserve">Provisiones                                                                                   </t>
    </r>
    <r>
      <rPr>
        <u/>
        <sz val="10"/>
        <color theme="1"/>
        <rFont val="Times New Roman"/>
        <family val="1"/>
      </rPr>
      <t xml:space="preserve">    36,521,167.04</t>
    </r>
  </si>
  <si>
    <r>
      <t xml:space="preserve">      TOTAL                                                                                   </t>
    </r>
    <r>
      <rPr>
        <b/>
        <u val="double"/>
        <sz val="10"/>
        <color theme="1"/>
        <rFont val="Times New Roman"/>
        <family val="1"/>
      </rPr>
      <t>$ 165,389,823.42</t>
    </r>
  </si>
  <si>
    <t>Ingresos financieros                                                             $      32,089,103.71</t>
  </si>
  <si>
    <r>
      <t xml:space="preserve">Otros ingresos                                                                      </t>
    </r>
    <r>
      <rPr>
        <u/>
        <sz val="10"/>
        <color theme="1"/>
        <rFont val="Times New Roman"/>
        <family val="1"/>
      </rPr>
      <t xml:space="preserve">           1,937,551.69</t>
    </r>
  </si>
  <si>
    <r>
      <t xml:space="preserve">        TOTAL                                                                           </t>
    </r>
    <r>
      <rPr>
        <b/>
        <u val="double"/>
        <sz val="10"/>
        <color theme="1"/>
        <rFont val="Times New Roman"/>
        <family val="1"/>
      </rPr>
      <t>$      34,026,655.40</t>
    </r>
  </si>
  <si>
    <t>Fondos fijos de cajas y efectivo</t>
  </si>
  <si>
    <t xml:space="preserve">Bancos    </t>
  </si>
  <si>
    <t>Inversiones temporales</t>
  </si>
  <si>
    <t>Infraestructura</t>
  </si>
  <si>
    <t>Maquinaria y equipo</t>
  </si>
  <si>
    <t xml:space="preserve">Mobiliario y equipo  </t>
  </si>
  <si>
    <t>Equipo de laboratorio y médico</t>
  </si>
  <si>
    <t xml:space="preserve">Equipo de medidores  </t>
  </si>
  <si>
    <t xml:space="preserve">Equipo de transporte </t>
  </si>
  <si>
    <t>Equipo de cómputo</t>
  </si>
  <si>
    <t>Herramientas</t>
  </si>
  <si>
    <t xml:space="preserve">Equipo de operación </t>
  </si>
  <si>
    <t>Años</t>
  </si>
  <si>
    <t xml:space="preserve">Fraccionamientos    </t>
  </si>
  <si>
    <t>Deudores diversos</t>
  </si>
  <si>
    <t xml:space="preserve">Gastos a comprobar </t>
  </si>
  <si>
    <t xml:space="preserve">Gastos a comprobar viáticos </t>
  </si>
  <si>
    <t>Funcionarios y empleados</t>
  </si>
  <si>
    <t xml:space="preserve">IVA acreditable   </t>
  </si>
  <si>
    <t xml:space="preserve">Impuestos anticipados </t>
  </si>
  <si>
    <t>Estimación para deterioro de cuentas por cobrar</t>
  </si>
  <si>
    <t xml:space="preserve">Pagos anticipados </t>
  </si>
  <si>
    <t xml:space="preserve">Anticipo a proveedores </t>
  </si>
  <si>
    <t xml:space="preserve">Anticipo a contratistas </t>
  </si>
  <si>
    <t xml:space="preserve">Infraestructura   </t>
  </si>
  <si>
    <t xml:space="preserve">Maquinaria y equipo      </t>
  </si>
  <si>
    <t xml:space="preserve">Mobiliario y equipo   </t>
  </si>
  <si>
    <t xml:space="preserve">Equipo de transporte  </t>
  </si>
  <si>
    <t xml:space="preserve">Equipo de cómputo </t>
  </si>
  <si>
    <t xml:space="preserve">Herramientas  </t>
  </si>
  <si>
    <t>Equipo de operación</t>
  </si>
  <si>
    <t>Depósitos en garantía</t>
  </si>
  <si>
    <t xml:space="preserve">Intereses por devengar   </t>
  </si>
  <si>
    <t xml:space="preserve">Otros activos no circulantes </t>
  </si>
  <si>
    <t xml:space="preserve">Proveedores  </t>
  </si>
  <si>
    <t xml:space="preserve">Proveedores jurídicos </t>
  </si>
  <si>
    <t>Retenciones y contribuciones por pagar</t>
  </si>
  <si>
    <t xml:space="preserve">Acreedores diversos    </t>
  </si>
  <si>
    <t xml:space="preserve">Provisiones  </t>
  </si>
  <si>
    <t>Plantas tratadoras de aguas residuales</t>
  </si>
  <si>
    <t xml:space="preserve">Depósitos anticipados </t>
  </si>
  <si>
    <t xml:space="preserve">Fraccionamientos  </t>
  </si>
  <si>
    <t xml:space="preserve">Patrimonio y Aportaciones </t>
  </si>
  <si>
    <t>Aportaciones Estatal</t>
  </si>
  <si>
    <t xml:space="preserve">Aportaciones Federal </t>
  </si>
  <si>
    <t>Ingreso</t>
  </si>
  <si>
    <t>Importe</t>
  </si>
  <si>
    <t>Contribuciones de mejora</t>
  </si>
  <si>
    <t xml:space="preserve">Derechos </t>
  </si>
  <si>
    <t>Aprovechamientos de tipo corriente</t>
  </si>
  <si>
    <t xml:space="preserve">Ingresos financieros </t>
  </si>
  <si>
    <t>Otros ingresos</t>
  </si>
  <si>
    <r>
      <t>1.</t>
    </r>
    <r>
      <rPr>
        <sz val="7"/>
        <color theme="1"/>
        <rFont val="Times New Roman"/>
        <family val="1"/>
      </rPr>
      <t xml:space="preserve">       </t>
    </r>
    <r>
      <rPr>
        <sz val="10"/>
        <color theme="1"/>
        <rFont val="Times New Roman"/>
        <family val="1"/>
      </rPr>
      <t xml:space="preserve">Total de ingresos presupuestarios </t>
    </r>
  </si>
  <si>
    <r>
      <t>4.</t>
    </r>
    <r>
      <rPr>
        <sz val="7"/>
        <color theme="1"/>
        <rFont val="Times New Roman"/>
        <family val="1"/>
      </rPr>
      <t xml:space="preserve">       </t>
    </r>
    <r>
      <rPr>
        <sz val="10"/>
        <color theme="1"/>
        <rFont val="Times New Roman"/>
        <family val="1"/>
      </rPr>
      <t xml:space="preserve">Total de Ingresos Contables                                                                                </t>
    </r>
  </si>
  <si>
    <r>
      <t>1.</t>
    </r>
    <r>
      <rPr>
        <b/>
        <sz val="7"/>
        <color theme="1"/>
        <rFont val="Times New Roman"/>
        <family val="1"/>
      </rPr>
      <t xml:space="preserve">       </t>
    </r>
    <r>
      <rPr>
        <b/>
        <sz val="10"/>
        <color theme="1"/>
        <rFont val="Times New Roman"/>
        <family val="1"/>
      </rPr>
      <t xml:space="preserve">Total de Egresos Presupuestarios                                                                      </t>
    </r>
  </si>
  <si>
    <r>
      <t>2.</t>
    </r>
    <r>
      <rPr>
        <b/>
        <sz val="7"/>
        <color theme="1"/>
        <rFont val="Times New Roman"/>
        <family val="1"/>
      </rPr>
      <t xml:space="preserve">       </t>
    </r>
    <r>
      <rPr>
        <b/>
        <sz val="10"/>
        <color theme="1"/>
        <rFont val="Times New Roman"/>
        <family val="1"/>
      </rPr>
      <t>Menos Egresos Presupuestarios no Contables</t>
    </r>
  </si>
  <si>
    <r>
      <t>3.</t>
    </r>
    <r>
      <rPr>
        <b/>
        <sz val="7"/>
        <color theme="1"/>
        <rFont val="Times New Roman"/>
        <family val="1"/>
      </rPr>
      <t xml:space="preserve">       </t>
    </r>
    <r>
      <rPr>
        <b/>
        <sz val="10"/>
        <color theme="1"/>
        <rFont val="Times New Roman"/>
        <family val="1"/>
      </rPr>
      <t>Más gastos contables no Presupuestarios</t>
    </r>
  </si>
  <si>
    <r>
      <t>4.</t>
    </r>
    <r>
      <rPr>
        <b/>
        <sz val="7"/>
        <color theme="1"/>
        <rFont val="Times New Roman"/>
        <family val="1"/>
      </rPr>
      <t xml:space="preserve">       </t>
    </r>
    <r>
      <rPr>
        <b/>
        <sz val="10"/>
        <color theme="1"/>
        <rFont val="Times New Roman"/>
        <family val="1"/>
      </rPr>
      <t xml:space="preserve">Total de Gastos Contables                                                        </t>
    </r>
  </si>
  <si>
    <t xml:space="preserve">        2.3 Mobiliario y equipo de administración</t>
  </si>
  <si>
    <t xml:space="preserve">        2.1 Materias primas y Materiales de Producción</t>
  </si>
  <si>
    <t xml:space="preserve">        2.2 Materiales y Suministros</t>
  </si>
  <si>
    <t xml:space="preserve">        2.6 Vehículos y Equipo de Transporte</t>
  </si>
  <si>
    <t xml:space="preserve">        2.8 Maquinaria, Otros Equipos y Herramientas</t>
  </si>
  <si>
    <t xml:space="preserve">        2.12 Obra Pública en Bienes de Dominio Público</t>
  </si>
  <si>
    <t xml:space="preserve">        2.13 Obra pública en bienes propios</t>
  </si>
  <si>
    <t xml:space="preserve">        2.20 Adeudos de ejercicios anteriores (ADEFAS)</t>
  </si>
  <si>
    <t>JUNTA MUNICIPAL DE AGUA Y SANEAMIENTO DE JUÁREZ                                                       JUNTA MUNICIPAL DE AGUA Y SANEAMIENTO DE JUÁREZ</t>
  </si>
  <si>
    <t>Depreciación acumulada</t>
  </si>
  <si>
    <t>Terrenos</t>
  </si>
  <si>
    <t>Edificios no habitacionales</t>
  </si>
  <si>
    <t>Construcciones en proceso</t>
  </si>
  <si>
    <t>Neto valor contable</t>
  </si>
  <si>
    <t>Valor histórico</t>
  </si>
  <si>
    <t>Equipo de comunicación</t>
  </si>
  <si>
    <t>Por el periodo que terminó el 31 de diciembre de 2022</t>
  </si>
  <si>
    <r>
      <rPr>
        <b/>
        <sz val="10"/>
        <color theme="1"/>
        <rFont val="Times New Roman"/>
        <family val="1"/>
      </rPr>
      <t>a.</t>
    </r>
    <r>
      <rPr>
        <b/>
        <sz val="7"/>
        <color theme="1"/>
        <rFont val="Times New Roman"/>
        <family val="1"/>
      </rPr>
      <t xml:space="preserve">     </t>
    </r>
    <r>
      <rPr>
        <b/>
        <i/>
        <sz val="10"/>
        <color theme="1"/>
        <rFont val="Times New Roman"/>
        <family val="1"/>
      </rPr>
      <t xml:space="preserve">Unidad monetaria de los estados financieros </t>
    </r>
    <r>
      <rPr>
        <b/>
        <sz val="10"/>
        <color theme="1"/>
        <rFont val="Arial"/>
        <family val="2"/>
      </rPr>
      <t>-</t>
    </r>
    <r>
      <rPr>
        <sz val="10"/>
        <color theme="1"/>
        <rFont val="Times New Roman"/>
        <family val="1"/>
      </rPr>
      <t>Los estados financieros  y notas al 31 de diciembre de 2022  y por el periodo que terminó en esa fecha, incluyen saldos y transacciones de pesos de diferente poder adquisitivo.</t>
    </r>
  </si>
  <si>
    <t>El gasto por depreciación se presenta dentro del rubro de gastos de operación en los estados de actividades, durante los periodos terminados al 31 de diciembre 2022</t>
  </si>
  <si>
    <t>El pasivo por beneficios a los empleados es calculado por Actuario independiente conforme a la Norma de Información financiera (NIF) D-3 “Beneficios a los empleados. El cálculo de la obligación total por beneficios adquiridos al 31 de diciembre de 2022 ascendió a $130,025,563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</si>
</sst>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0.00\)"/>
    <numFmt numFmtId="165" formatCode="[$-1080A]#,##0.00"/>
  </numFmts>
  <fonts count="37" x14ac:knownFonts="1">
    <font>
      <sz val="11"/>
      <color theme="1"/>
      <name val="Calibri"/>
      <family val="2"/>
      <scheme val="minor"/>
    </font>
    <font>
      <b/>
      <sz val="20"/>
      <color theme="1"/>
      <name val="Times New Roman"/>
      <family val="1"/>
    </font>
    <font>
      <sz val="10"/>
      <color theme="1"/>
      <name val="Times New Roman"/>
      <family val="1"/>
    </font>
    <font>
      <b/>
      <sz val="10"/>
      <color theme="1"/>
      <name val="Times New Roman"/>
      <family val="1"/>
    </font>
    <font>
      <b/>
      <sz val="14"/>
      <color theme="1"/>
      <name val="Times New Roman"/>
      <family val="1"/>
    </font>
    <font>
      <sz val="7"/>
      <color theme="1"/>
      <name val="Times New Roman"/>
      <family val="1"/>
    </font>
    <font>
      <b/>
      <i/>
      <sz val="10"/>
      <color theme="1"/>
      <name val="Times New Roman"/>
      <family val="1"/>
    </font>
    <font>
      <b/>
      <sz val="10"/>
      <color theme="1"/>
      <name val="Arial"/>
      <family val="2"/>
    </font>
    <font>
      <sz val="10"/>
      <color rgb="FF000000"/>
      <name val="Times New Roman"/>
      <family val="1"/>
    </font>
    <font>
      <sz val="7"/>
      <color rgb="FF000000"/>
      <name val="Times New Roman"/>
      <family val="1"/>
    </font>
    <font>
      <b/>
      <i/>
      <sz val="10"/>
      <color rgb="FF000000"/>
      <name val="Times New Roman"/>
      <family val="1"/>
    </font>
    <font>
      <b/>
      <sz val="10"/>
      <color rgb="FF000000"/>
      <name val="Times New Roman"/>
      <family val="1"/>
    </font>
    <font>
      <b/>
      <sz val="7"/>
      <color rgb="FF000000"/>
      <name val="Times New Roman"/>
      <family val="1"/>
    </font>
    <font>
      <b/>
      <sz val="7"/>
      <color theme="1"/>
      <name val="Times New Roman"/>
      <family val="1"/>
    </font>
    <font>
      <sz val="10"/>
      <color rgb="FF000000"/>
      <name val="Wingdings"/>
      <charset val="2"/>
    </font>
    <font>
      <b/>
      <sz val="8"/>
      <color theme="1"/>
      <name val="Times New Roman"/>
      <family val="1"/>
    </font>
    <font>
      <sz val="10"/>
      <color rgb="FFFF0000"/>
      <name val="Times New Roman"/>
      <family val="1"/>
    </font>
    <font>
      <u val="double"/>
      <sz val="10"/>
      <color rgb="FF000000"/>
      <name val="Times New Roman"/>
      <family val="1"/>
    </font>
    <font>
      <sz val="11"/>
      <color theme="1"/>
      <name val="Times New Roman"/>
      <family val="1"/>
    </font>
    <font>
      <u/>
      <sz val="10"/>
      <color theme="1"/>
      <name val="Times New Roman"/>
      <family val="1"/>
    </font>
    <font>
      <b/>
      <u val="double"/>
      <sz val="10"/>
      <color theme="1"/>
      <name val="Times New Roman"/>
      <family val="1"/>
    </font>
    <font>
      <u val="double"/>
      <sz val="10"/>
      <color theme="1"/>
      <name val="Times New Roman"/>
      <family val="1"/>
    </font>
    <font>
      <sz val="8"/>
      <color theme="1"/>
      <name val="Times New Roman"/>
      <family val="1"/>
    </font>
    <font>
      <b/>
      <sz val="11"/>
      <color theme="1"/>
      <name val="Times New Roman"/>
      <family val="1"/>
    </font>
    <font>
      <b/>
      <sz val="7"/>
      <color theme="1"/>
      <name val="Tahoma"/>
      <family val="2"/>
    </font>
    <font>
      <sz val="7"/>
      <color theme="1"/>
      <name val="Tahoma"/>
      <family val="2"/>
    </font>
    <font>
      <b/>
      <sz val="9"/>
      <color theme="1"/>
      <name val="Times New Roman"/>
      <family val="1"/>
    </font>
    <font>
      <u/>
      <sz val="10"/>
      <color rgb="FF000000"/>
      <name val="Times New Roman"/>
      <family val="1"/>
    </font>
    <font>
      <sz val="11"/>
      <color theme="1"/>
      <name val="Calibri"/>
      <family val="2"/>
      <scheme val="minor"/>
    </font>
    <font>
      <sz val="10"/>
      <color theme="1"/>
      <name val="Calibri"/>
      <family val="2"/>
      <scheme val="minor"/>
    </font>
    <font>
      <sz val="11"/>
      <color rgb="FFFF0000"/>
      <name val="Calibri"/>
      <family val="2"/>
      <scheme val="minor"/>
    </font>
    <font>
      <sz val="10"/>
      <color rgb="FF000000"/>
      <name val="Arial"/>
      <family val="2"/>
    </font>
    <font>
      <sz val="10"/>
      <color rgb="FF000000"/>
      <name val="Calibri"/>
      <family val="2"/>
    </font>
    <font>
      <sz val="10"/>
      <color theme="1"/>
      <name val="Calibri"/>
      <family val="2"/>
    </font>
    <font>
      <b/>
      <sz val="10"/>
      <color theme="1"/>
      <name val="Calibri"/>
      <family val="2"/>
    </font>
    <font>
      <sz val="10"/>
      <color rgb="FF000000"/>
      <name val="Calibri"/>
      <family val="2"/>
      <scheme val="minor"/>
    </font>
    <font>
      <b/>
      <sz val="10"/>
      <color theme="1"/>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28" fillId="0" borderId="0" applyFont="0" applyFill="0" applyBorder="0" applyAlignment="0" applyProtection="0"/>
    <xf numFmtId="44" fontId="28" fillId="0" borderId="0" applyFont="0" applyFill="0" applyBorder="0" applyAlignment="0" applyProtection="0"/>
  </cellStyleXfs>
  <cellXfs count="126">
    <xf numFmtId="0" fontId="0" fillId="0" borderId="0" xfId="0"/>
    <xf numFmtId="0" fontId="2" fillId="0" borderId="0" xfId="0" applyFont="1"/>
    <xf numFmtId="0" fontId="4" fillId="0" borderId="0" xfId="0" applyFont="1" applyAlignment="1">
      <alignment vertical="center"/>
    </xf>
    <xf numFmtId="0" fontId="3" fillId="0" borderId="0" xfId="0" applyFont="1" applyAlignment="1">
      <alignment vertical="center"/>
    </xf>
    <xf numFmtId="0" fontId="2" fillId="0" borderId="0" xfId="0" applyFont="1" applyAlignment="1">
      <alignment horizontal="justify" vertical="center"/>
    </xf>
    <xf numFmtId="0" fontId="3" fillId="0" borderId="0" xfId="0" applyFont="1" applyAlignment="1">
      <alignment horizontal="left" vertical="center" indent="2"/>
    </xf>
    <xf numFmtId="0" fontId="1" fillId="0" borderId="0" xfId="0" applyFont="1" applyAlignment="1">
      <alignment horizontal="left" vertical="center"/>
    </xf>
    <xf numFmtId="0" fontId="2" fillId="0" borderId="0" xfId="0" applyFont="1" applyAlignment="1">
      <alignment horizontal="left" vertical="center" indent="2"/>
    </xf>
    <xf numFmtId="0" fontId="8" fillId="0" borderId="0" xfId="0" applyFont="1" applyAlignment="1">
      <alignment vertical="center"/>
    </xf>
    <xf numFmtId="0" fontId="8" fillId="0" borderId="0" xfId="0" applyFont="1" applyAlignment="1">
      <alignment horizontal="justify" vertical="center"/>
    </xf>
    <xf numFmtId="0" fontId="11" fillId="0" borderId="0" xfId="0" applyFont="1" applyAlignment="1">
      <alignment horizontal="justify" vertical="center"/>
    </xf>
    <xf numFmtId="0" fontId="14" fillId="0" borderId="0" xfId="0" applyFont="1" applyAlignment="1">
      <alignment horizontal="justify" vertical="center"/>
    </xf>
    <xf numFmtId="0" fontId="3" fillId="0" borderId="0" xfId="0" applyFont="1" applyAlignment="1">
      <alignment horizontal="justify" vertical="center"/>
    </xf>
    <xf numFmtId="0" fontId="2" fillId="0" borderId="0" xfId="0" applyFont="1" applyAlignment="1">
      <alignment horizontal="left" vertical="center" indent="4"/>
    </xf>
    <xf numFmtId="0" fontId="15" fillId="0" borderId="0" xfId="0" applyFont="1" applyAlignment="1">
      <alignment horizontal="justify" vertical="center"/>
    </xf>
    <xf numFmtId="0" fontId="2" fillId="0" borderId="0" xfId="0" applyFont="1" applyAlignment="1">
      <alignment vertical="center"/>
    </xf>
    <xf numFmtId="0" fontId="17" fillId="0" borderId="0" xfId="0" applyFont="1" applyAlignment="1">
      <alignment horizontal="justify" vertical="center"/>
    </xf>
    <xf numFmtId="0" fontId="18" fillId="0" borderId="0" xfId="0" applyFont="1" applyAlignment="1">
      <alignment horizontal="justify" vertical="center"/>
    </xf>
    <xf numFmtId="0" fontId="20" fillId="0" borderId="0" xfId="0" applyFont="1" applyAlignment="1">
      <alignment horizontal="justify" vertical="center"/>
    </xf>
    <xf numFmtId="3" fontId="2" fillId="0" borderId="0" xfId="0" applyNumberFormat="1" applyFont="1" applyAlignment="1">
      <alignment horizontal="justify" vertical="center"/>
    </xf>
    <xf numFmtId="0" fontId="22" fillId="0" borderId="0" xfId="0" applyFont="1" applyAlignment="1">
      <alignment horizontal="justify" vertical="center"/>
    </xf>
    <xf numFmtId="3" fontId="20" fillId="0" borderId="0" xfId="0" applyNumberFormat="1" applyFont="1" applyAlignment="1">
      <alignment horizontal="justify" vertical="center"/>
    </xf>
    <xf numFmtId="0" fontId="16" fillId="0" borderId="0" xfId="0" applyFont="1" applyAlignment="1">
      <alignment vertical="center"/>
    </xf>
    <xf numFmtId="0" fontId="15" fillId="0" borderId="0" xfId="0" applyFont="1" applyAlignment="1">
      <alignment vertical="center"/>
    </xf>
    <xf numFmtId="0" fontId="3" fillId="0" borderId="0" xfId="0" applyFont="1" applyAlignment="1">
      <alignment horizontal="left" vertical="center"/>
    </xf>
    <xf numFmtId="0" fontId="1" fillId="0" borderId="0" xfId="0" applyFont="1" applyAlignment="1">
      <alignment horizontal="justify" vertical="center"/>
    </xf>
    <xf numFmtId="0" fontId="23" fillId="0" borderId="0" xfId="0" applyFont="1" applyAlignment="1">
      <alignment horizontal="left" vertical="center"/>
    </xf>
    <xf numFmtId="0" fontId="24" fillId="0" borderId="0" xfId="0" applyFont="1" applyAlignment="1">
      <alignment horizontal="justify" vertical="center"/>
    </xf>
    <xf numFmtId="0" fontId="25" fillId="0" borderId="0" xfId="0" applyFont="1" applyAlignment="1">
      <alignment horizontal="justify" vertical="center"/>
    </xf>
    <xf numFmtId="0" fontId="2" fillId="0" borderId="0" xfId="0" applyFont="1" applyAlignment="1">
      <alignment horizontal="center" vertical="center"/>
    </xf>
    <xf numFmtId="0" fontId="2" fillId="0" borderId="0" xfId="0" applyFont="1" applyAlignment="1">
      <alignment horizontal="left" vertical="center" indent="5"/>
    </xf>
    <xf numFmtId="0" fontId="2" fillId="0" borderId="0" xfId="0" applyFont="1" applyAlignment="1">
      <alignment horizontal="left" vertical="center" indent="7"/>
    </xf>
    <xf numFmtId="0" fontId="3" fillId="0" borderId="0" xfId="0" applyFont="1" applyAlignment="1">
      <alignment horizontal="center" vertical="center"/>
    </xf>
    <xf numFmtId="8" fontId="17" fillId="0" borderId="0" xfId="0" applyNumberFormat="1" applyFont="1" applyAlignment="1">
      <alignment horizontal="justify" vertical="center"/>
    </xf>
    <xf numFmtId="8" fontId="2" fillId="0" borderId="0" xfId="0" applyNumberFormat="1" applyFont="1" applyAlignment="1">
      <alignment horizontal="justify" vertical="center"/>
    </xf>
    <xf numFmtId="43" fontId="0" fillId="0" borderId="0" xfId="1" applyNumberFormat="1" applyFont="1"/>
    <xf numFmtId="43" fontId="2" fillId="0" borderId="0" xfId="1" applyNumberFormat="1" applyFont="1"/>
    <xf numFmtId="43" fontId="2" fillId="0" borderId="0" xfId="1" applyNumberFormat="1" applyFont="1" applyAlignment="1">
      <alignment horizontal="justify" vertical="center"/>
    </xf>
    <xf numFmtId="44" fontId="2" fillId="0" borderId="0" xfId="2" applyFont="1"/>
    <xf numFmtId="43" fontId="2" fillId="0" borderId="1" xfId="1" applyNumberFormat="1" applyFont="1" applyBorder="1"/>
    <xf numFmtId="44" fontId="2" fillId="0" borderId="2" xfId="2" applyFont="1" applyBorder="1"/>
    <xf numFmtId="0" fontId="3" fillId="0" borderId="0" xfId="0" applyFont="1" applyAlignment="1">
      <alignment vertical="center" wrapText="1"/>
    </xf>
    <xf numFmtId="43" fontId="2" fillId="0" borderId="0" xfId="1" applyNumberFormat="1" applyFont="1" applyAlignment="1">
      <alignment horizontal="center"/>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justify" vertical="center" wrapText="1"/>
    </xf>
    <xf numFmtId="43" fontId="2" fillId="0" borderId="0" xfId="1" applyFont="1"/>
    <xf numFmtId="43" fontId="2" fillId="0" borderId="1" xfId="1" applyFont="1" applyBorder="1"/>
    <xf numFmtId="164" fontId="2" fillId="0" borderId="1" xfId="1" applyNumberFormat="1" applyFont="1" applyBorder="1" applyAlignment="1">
      <alignment vertical="center"/>
    </xf>
    <xf numFmtId="44" fontId="3" fillId="0" borderId="2" xfId="2" applyFont="1" applyBorder="1"/>
    <xf numFmtId="43" fontId="3" fillId="0" borderId="0" xfId="1" applyFont="1" applyBorder="1"/>
    <xf numFmtId="43" fontId="0" fillId="0" borderId="0" xfId="1" applyFont="1"/>
    <xf numFmtId="0" fontId="0" fillId="0" borderId="3" xfId="0" applyBorder="1"/>
    <xf numFmtId="43" fontId="0" fillId="0" borderId="0" xfId="1" applyNumberFormat="1" applyFont="1" applyBorder="1"/>
    <xf numFmtId="0" fontId="0" fillId="0" borderId="0" xfId="0" applyBorder="1"/>
    <xf numFmtId="0" fontId="0" fillId="0" borderId="7" xfId="0" applyBorder="1"/>
    <xf numFmtId="44" fontId="2" fillId="0" borderId="0" xfId="2" applyFont="1" applyBorder="1"/>
    <xf numFmtId="0" fontId="2" fillId="0" borderId="3" xfId="0" applyFont="1" applyBorder="1" applyAlignment="1">
      <alignment horizontal="justify" vertical="center"/>
    </xf>
    <xf numFmtId="43" fontId="0" fillId="0" borderId="0" xfId="1" applyFont="1" applyBorder="1"/>
    <xf numFmtId="0" fontId="2" fillId="0" borderId="3" xfId="0" applyFont="1" applyBorder="1" applyAlignment="1">
      <alignment horizontal="left" vertical="center" indent="5"/>
    </xf>
    <xf numFmtId="0" fontId="3" fillId="0" borderId="3" xfId="0" applyFont="1" applyBorder="1" applyAlignment="1">
      <alignment vertical="center"/>
    </xf>
    <xf numFmtId="0" fontId="2" fillId="0" borderId="0" xfId="0" applyFont="1" applyBorder="1" applyAlignment="1">
      <alignment vertical="center"/>
    </xf>
    <xf numFmtId="43" fontId="2" fillId="0" borderId="0" xfId="1" applyFont="1" applyBorder="1"/>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3" xfId="0" applyFont="1" applyBorder="1" applyAlignment="1">
      <alignment vertical="center"/>
    </xf>
    <xf numFmtId="0" fontId="2" fillId="0" borderId="3" xfId="0" applyFont="1" applyBorder="1" applyAlignment="1">
      <alignment horizontal="left" vertical="center" indent="7"/>
    </xf>
    <xf numFmtId="44" fontId="3" fillId="0" borderId="9" xfId="2" applyFont="1" applyBorder="1"/>
    <xf numFmtId="0" fontId="0" fillId="0" borderId="9" xfId="0" applyBorder="1"/>
    <xf numFmtId="0" fontId="0" fillId="0" borderId="10" xfId="0" applyBorder="1"/>
    <xf numFmtId="165" fontId="0" fillId="0" borderId="0" xfId="0" applyNumberFormat="1" applyFont="1" applyFill="1" applyBorder="1" applyAlignment="1">
      <alignment vertical="center" wrapText="1" readingOrder="1"/>
    </xf>
    <xf numFmtId="165" fontId="2" fillId="0" borderId="0" xfId="0" applyNumberFormat="1" applyFont="1" applyFill="1" applyBorder="1" applyAlignment="1">
      <alignment vertical="center" wrapText="1" readingOrder="1"/>
    </xf>
    <xf numFmtId="0" fontId="2" fillId="0" borderId="0" xfId="0" applyFont="1" applyFill="1"/>
    <xf numFmtId="165" fontId="29" fillId="0" borderId="0" xfId="0" applyNumberFormat="1" applyFont="1" applyFill="1" applyBorder="1" applyAlignment="1">
      <alignment vertical="center" wrapText="1" readingOrder="1"/>
    </xf>
    <xf numFmtId="44" fontId="2" fillId="0" borderId="0" xfId="2" applyFont="1" applyFill="1"/>
    <xf numFmtId="43" fontId="2" fillId="0" borderId="0" xfId="1" applyFont="1" applyFill="1" applyBorder="1"/>
    <xf numFmtId="44" fontId="2" fillId="0" borderId="0" xfId="2" applyFont="1" applyFill="1" applyBorder="1"/>
    <xf numFmtId="3" fontId="2" fillId="0" borderId="0" xfId="0" applyNumberFormat="1" applyFont="1" applyAlignment="1">
      <alignment horizontal="right" vertical="center"/>
    </xf>
    <xf numFmtId="165" fontId="31" fillId="0" borderId="0" xfId="0" applyNumberFormat="1" applyFont="1" applyFill="1" applyBorder="1" applyAlignment="1">
      <alignment vertical="center" wrapText="1" readingOrder="1"/>
    </xf>
    <xf numFmtId="43" fontId="2" fillId="0" borderId="0" xfId="1" applyFont="1" applyFill="1"/>
    <xf numFmtId="165" fontId="31" fillId="0" borderId="1" xfId="0" applyNumberFormat="1" applyFont="1" applyFill="1" applyBorder="1" applyAlignment="1">
      <alignment vertical="center" wrapText="1" readingOrder="1"/>
    </xf>
    <xf numFmtId="165" fontId="32" fillId="0" borderId="0" xfId="0" applyNumberFormat="1" applyFont="1" applyFill="1" applyBorder="1" applyAlignment="1">
      <alignment vertical="center" wrapText="1" readingOrder="1"/>
    </xf>
    <xf numFmtId="44" fontId="34" fillId="0" borderId="2" xfId="2" applyFont="1" applyBorder="1"/>
    <xf numFmtId="165" fontId="35" fillId="0" borderId="0" xfId="0" applyNumberFormat="1" applyFont="1" applyFill="1" applyBorder="1" applyAlignment="1">
      <alignment vertical="center" wrapText="1" readingOrder="1"/>
    </xf>
    <xf numFmtId="43" fontId="29" fillId="0" borderId="1" xfId="1" applyFont="1" applyFill="1" applyBorder="1"/>
    <xf numFmtId="43" fontId="29" fillId="0" borderId="0" xfId="1" applyFont="1"/>
    <xf numFmtId="44" fontId="36" fillId="0" borderId="2" xfId="2" applyFont="1" applyBorder="1"/>
    <xf numFmtId="43" fontId="29" fillId="0" borderId="0" xfId="1" applyFont="1" applyFill="1"/>
    <xf numFmtId="44" fontId="35" fillId="0" borderId="0" xfId="2" applyFont="1" applyFill="1" applyBorder="1" applyAlignment="1">
      <alignment vertical="center" wrapText="1" readingOrder="1"/>
    </xf>
    <xf numFmtId="44" fontId="36" fillId="0" borderId="0" xfId="2" applyFont="1"/>
    <xf numFmtId="44" fontId="31" fillId="0" borderId="0" xfId="2" applyFont="1" applyFill="1" applyBorder="1" applyAlignment="1">
      <alignment vertical="center" wrapText="1" readingOrder="1"/>
    </xf>
    <xf numFmtId="44" fontId="33" fillId="0" borderId="0" xfId="2" applyFont="1"/>
    <xf numFmtId="43" fontId="30" fillId="0" borderId="0" xfId="1" applyNumberFormat="1" applyFont="1"/>
    <xf numFmtId="43" fontId="30" fillId="0" borderId="0" xfId="1" applyFont="1"/>
    <xf numFmtId="44" fontId="0" fillId="0" borderId="0" xfId="0" applyNumberFormat="1"/>
    <xf numFmtId="0" fontId="25" fillId="0" borderId="0" xfId="0" applyFont="1" applyAlignment="1">
      <alignment horizontal="lef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4" fillId="0" borderId="0" xfId="0" applyFont="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8" fillId="0" borderId="0" xfId="0" applyFont="1" applyAlignment="1">
      <alignment horizontal="justify" vertical="center" wrapText="1"/>
    </xf>
    <xf numFmtId="0" fontId="3"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3" fillId="0" borderId="0" xfId="0" applyFont="1" applyAlignment="1">
      <alignment horizontal="left" vertical="center" wrapText="1"/>
    </xf>
    <xf numFmtId="0" fontId="2" fillId="0" borderId="0" xfId="0" applyFont="1" applyAlignment="1">
      <alignment horizontal="justify" vertical="center" wrapText="1"/>
    </xf>
    <xf numFmtId="0" fontId="11" fillId="0" borderId="0" xfId="0" applyFont="1" applyAlignment="1">
      <alignment horizontal="left" vertical="center"/>
    </xf>
    <xf numFmtId="0" fontId="8" fillId="0" borderId="0" xfId="0" applyFont="1" applyAlignment="1">
      <alignment horizontal="left" vertical="center" wrapText="1"/>
    </xf>
    <xf numFmtId="0" fontId="14" fillId="0" borderId="0" xfId="0" applyFont="1" applyAlignment="1">
      <alignment horizontal="left" vertical="center"/>
    </xf>
    <xf numFmtId="0" fontId="8" fillId="0" borderId="0" xfId="0" applyFont="1" applyAlignment="1">
      <alignment horizontal="left" vertical="center"/>
    </xf>
    <xf numFmtId="0" fontId="14"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xf>
    <xf numFmtId="0" fontId="3" fillId="0" borderId="0" xfId="0" applyFont="1" applyBorder="1" applyAlignment="1">
      <alignment horizontal="left"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4"/>
  <sheetViews>
    <sheetView tabSelected="1" topLeftCell="A208" zoomScale="130" zoomScaleNormal="130" workbookViewId="0">
      <selection activeCell="F224" sqref="F224"/>
    </sheetView>
  </sheetViews>
  <sheetFormatPr baseColWidth="10" defaultRowHeight="15" x14ac:dyDescent="0.25"/>
  <cols>
    <col min="1" max="1" width="3.7109375" customWidth="1"/>
    <col min="2" max="2" width="96.28515625" hidden="1" customWidth="1"/>
    <col min="3" max="3" width="3.7109375" customWidth="1"/>
    <col min="4" max="4" width="32" customWidth="1"/>
    <col min="5" max="5" width="17.42578125" style="35" customWidth="1"/>
    <col min="6" max="6" width="19" bestFit="1" customWidth="1"/>
    <col min="7" max="7" width="16.5703125" customWidth="1"/>
    <col min="8" max="8" width="14.140625" customWidth="1"/>
    <col min="10" max="10" width="18" customWidth="1"/>
  </cols>
  <sheetData>
    <row r="2" spans="2:8" ht="25.5" x14ac:dyDescent="0.25">
      <c r="B2" s="6" t="s">
        <v>0</v>
      </c>
      <c r="D2" s="105" t="s">
        <v>0</v>
      </c>
      <c r="E2" s="105"/>
      <c r="F2" s="105"/>
      <c r="G2" s="105"/>
      <c r="H2" s="105"/>
    </row>
    <row r="3" spans="2:8" ht="18.75" x14ac:dyDescent="0.25">
      <c r="B3" s="2"/>
    </row>
    <row r="4" spans="2:8" ht="25.5" x14ac:dyDescent="0.25">
      <c r="B4" s="25" t="s">
        <v>52</v>
      </c>
      <c r="D4" s="106" t="s">
        <v>52</v>
      </c>
      <c r="E4" s="106"/>
      <c r="F4" s="106"/>
      <c r="G4" s="106"/>
      <c r="H4" s="106"/>
    </row>
    <row r="5" spans="2:8" s="26" customFormat="1" ht="14.25" x14ac:dyDescent="0.25">
      <c r="B5" s="26" t="s">
        <v>53</v>
      </c>
      <c r="D5" s="107" t="s">
        <v>53</v>
      </c>
      <c r="E5" s="107"/>
      <c r="F5" s="107"/>
      <c r="G5" s="107"/>
      <c r="H5" s="107"/>
    </row>
    <row r="6" spans="2:8" x14ac:dyDescent="0.25">
      <c r="B6" s="3" t="s">
        <v>1</v>
      </c>
      <c r="D6" s="3" t="s">
        <v>222</v>
      </c>
    </row>
    <row r="7" spans="2:8" x14ac:dyDescent="0.25">
      <c r="B7" s="24" t="s">
        <v>2</v>
      </c>
      <c r="D7" s="41" t="s">
        <v>2</v>
      </c>
      <c r="E7" s="41"/>
      <c r="F7" s="41"/>
      <c r="G7" s="41"/>
      <c r="H7" s="41"/>
    </row>
    <row r="8" spans="2:8" x14ac:dyDescent="0.25">
      <c r="B8" s="4"/>
    </row>
    <row r="9" spans="2:8" x14ac:dyDescent="0.25">
      <c r="B9" s="12" t="s">
        <v>3</v>
      </c>
      <c r="C9" s="5"/>
      <c r="D9" s="12" t="s">
        <v>3</v>
      </c>
    </row>
    <row r="10" spans="2:8" s="1" customFormat="1" ht="38.25" x14ac:dyDescent="0.2">
      <c r="B10" s="9" t="s">
        <v>49</v>
      </c>
      <c r="D10" s="103" t="s">
        <v>49</v>
      </c>
      <c r="E10" s="103"/>
      <c r="F10" s="103"/>
      <c r="G10" s="103"/>
      <c r="H10" s="103"/>
    </row>
    <row r="11" spans="2:8" s="1" customFormat="1" ht="12.75" x14ac:dyDescent="0.2">
      <c r="E11" s="36"/>
    </row>
    <row r="12" spans="2:8" s="1" customFormat="1" ht="12.75" x14ac:dyDescent="0.2">
      <c r="B12" s="12" t="s">
        <v>5</v>
      </c>
      <c r="C12" s="5"/>
      <c r="D12" s="104" t="s">
        <v>5</v>
      </c>
      <c r="E12" s="104"/>
      <c r="F12" s="104"/>
      <c r="G12" s="104"/>
      <c r="H12" s="104"/>
    </row>
    <row r="13" spans="2:8" s="1" customFormat="1" x14ac:dyDescent="0.25">
      <c r="B13" s="4"/>
      <c r="C13"/>
      <c r="E13" s="36"/>
    </row>
    <row r="14" spans="2:8" s="1" customFormat="1" ht="26.25" x14ac:dyDescent="0.25">
      <c r="B14" s="4" t="s">
        <v>7</v>
      </c>
      <c r="C14"/>
      <c r="D14" s="108" t="s">
        <v>223</v>
      </c>
      <c r="E14" s="108"/>
      <c r="F14" s="108"/>
      <c r="G14" s="108"/>
      <c r="H14" s="108"/>
    </row>
    <row r="15" spans="2:8" s="1" customFormat="1" x14ac:dyDescent="0.25">
      <c r="B15" s="8"/>
      <c r="C15"/>
      <c r="E15" s="36"/>
    </row>
    <row r="16" spans="2:8" s="1" customFormat="1" x14ac:dyDescent="0.25">
      <c r="B16" s="10" t="s">
        <v>6</v>
      </c>
      <c r="C16"/>
      <c r="D16" s="109" t="s">
        <v>6</v>
      </c>
      <c r="E16" s="109"/>
      <c r="F16" s="109"/>
      <c r="G16" s="109"/>
      <c r="H16" s="109"/>
    </row>
    <row r="17" spans="2:8" s="1" customFormat="1" x14ac:dyDescent="0.25">
      <c r="B17" s="9"/>
      <c r="C17"/>
      <c r="E17" s="36"/>
    </row>
    <row r="18" spans="2:8" s="1" customFormat="1" ht="25.5" x14ac:dyDescent="0.25">
      <c r="B18" s="9" t="s">
        <v>4</v>
      </c>
      <c r="C18"/>
      <c r="D18" s="110" t="s">
        <v>4</v>
      </c>
      <c r="E18" s="110"/>
      <c r="F18" s="110"/>
      <c r="G18" s="110"/>
      <c r="H18" s="110"/>
    </row>
    <row r="19" spans="2:8" s="1" customFormat="1" ht="12.75" x14ac:dyDescent="0.2">
      <c r="E19" s="36"/>
    </row>
    <row r="20" spans="2:8" s="1" customFormat="1" x14ac:dyDescent="0.25">
      <c r="B20" s="11" t="s">
        <v>8</v>
      </c>
      <c r="C20"/>
      <c r="D20" s="111" t="s">
        <v>8</v>
      </c>
      <c r="E20" s="111"/>
      <c r="F20" s="111"/>
      <c r="G20" s="111"/>
      <c r="H20" s="111"/>
    </row>
    <row r="21" spans="2:8" s="1" customFormat="1" x14ac:dyDescent="0.25">
      <c r="B21" s="11" t="s">
        <v>9</v>
      </c>
      <c r="C21"/>
      <c r="D21" s="111" t="s">
        <v>9</v>
      </c>
      <c r="E21" s="111"/>
      <c r="F21" s="111"/>
      <c r="G21" s="111"/>
      <c r="H21" s="111"/>
    </row>
    <row r="22" spans="2:8" s="1" customFormat="1" ht="15.75" customHeight="1" x14ac:dyDescent="0.25">
      <c r="B22" s="11" t="s">
        <v>10</v>
      </c>
      <c r="C22"/>
      <c r="D22" s="111" t="s">
        <v>10</v>
      </c>
      <c r="E22" s="111"/>
      <c r="F22" s="111"/>
      <c r="G22" s="111"/>
      <c r="H22" s="111"/>
    </row>
    <row r="23" spans="2:8" s="1" customFormat="1" x14ac:dyDescent="0.25">
      <c r="B23" s="9"/>
      <c r="C23"/>
      <c r="E23" s="36"/>
    </row>
    <row r="24" spans="2:8" s="1" customFormat="1" ht="12.75" x14ac:dyDescent="0.2">
      <c r="B24" s="9" t="s">
        <v>11</v>
      </c>
      <c r="D24" s="112" t="s">
        <v>11</v>
      </c>
      <c r="E24" s="112"/>
      <c r="F24" s="112"/>
      <c r="G24" s="112"/>
      <c r="H24" s="112"/>
    </row>
    <row r="25" spans="2:8" s="1" customFormat="1" x14ac:dyDescent="0.25">
      <c r="B25" s="9"/>
      <c r="C25"/>
      <c r="E25" s="36"/>
    </row>
    <row r="26" spans="2:8" x14ac:dyDescent="0.25">
      <c r="B26" s="9" t="s">
        <v>12</v>
      </c>
      <c r="D26" s="112" t="s">
        <v>12</v>
      </c>
      <c r="E26" s="112"/>
      <c r="F26" s="112"/>
      <c r="G26" s="112"/>
      <c r="H26" s="112"/>
    </row>
    <row r="27" spans="2:8" x14ac:dyDescent="0.25">
      <c r="B27" s="9"/>
    </row>
    <row r="28" spans="2:8" x14ac:dyDescent="0.25">
      <c r="B28" s="11" t="s">
        <v>13</v>
      </c>
      <c r="D28" s="111" t="s">
        <v>13</v>
      </c>
      <c r="E28" s="111"/>
      <c r="F28" s="111"/>
      <c r="G28" s="111"/>
      <c r="H28" s="111"/>
    </row>
    <row r="29" spans="2:8" x14ac:dyDescent="0.25">
      <c r="B29" s="11" t="s">
        <v>9</v>
      </c>
      <c r="D29" s="111" t="s">
        <v>9</v>
      </c>
      <c r="E29" s="111"/>
      <c r="F29" s="111"/>
      <c r="G29" s="111"/>
      <c r="H29" s="111"/>
    </row>
    <row r="30" spans="2:8" x14ac:dyDescent="0.25">
      <c r="B30" s="11" t="s">
        <v>14</v>
      </c>
      <c r="D30" s="111" t="s">
        <v>14</v>
      </c>
      <c r="E30" s="111"/>
      <c r="F30" s="111"/>
      <c r="G30" s="111"/>
      <c r="H30" s="111"/>
    </row>
    <row r="31" spans="2:8" ht="25.5" x14ac:dyDescent="0.25">
      <c r="B31" s="11" t="s">
        <v>15</v>
      </c>
      <c r="D31" s="113" t="s">
        <v>15</v>
      </c>
      <c r="E31" s="113"/>
      <c r="F31" s="113"/>
      <c r="G31" s="113"/>
      <c r="H31" s="113"/>
    </row>
    <row r="32" spans="2:8" x14ac:dyDescent="0.25">
      <c r="B32" s="9"/>
    </row>
    <row r="33" spans="2:8" x14ac:dyDescent="0.25">
      <c r="B33" s="9" t="s">
        <v>16</v>
      </c>
      <c r="D33" s="110" t="s">
        <v>16</v>
      </c>
      <c r="E33" s="110"/>
      <c r="F33" s="110"/>
      <c r="G33" s="110"/>
      <c r="H33" s="110"/>
    </row>
    <row r="35" spans="2:8" ht="39" x14ac:dyDescent="0.25">
      <c r="B35" s="9" t="s">
        <v>17</v>
      </c>
      <c r="D35" s="103" t="s">
        <v>17</v>
      </c>
      <c r="E35" s="103"/>
      <c r="F35" s="103"/>
      <c r="G35" s="103"/>
      <c r="H35" s="103"/>
    </row>
    <row r="37" spans="2:8" x14ac:dyDescent="0.25">
      <c r="B37" s="12" t="s">
        <v>19</v>
      </c>
      <c r="C37" s="12"/>
      <c r="D37" s="104" t="s">
        <v>19</v>
      </c>
      <c r="E37" s="104"/>
      <c r="F37" s="104"/>
      <c r="G37" s="104"/>
      <c r="H37" s="104"/>
    </row>
    <row r="38" spans="2:8" x14ac:dyDescent="0.25">
      <c r="B38" s="4"/>
    </row>
    <row r="39" spans="2:8" ht="102" x14ac:dyDescent="0.25">
      <c r="B39" s="4" t="s">
        <v>18</v>
      </c>
      <c r="D39" s="108" t="s">
        <v>18</v>
      </c>
      <c r="E39" s="108"/>
      <c r="F39" s="108"/>
      <c r="G39" s="108"/>
      <c r="H39" s="108"/>
    </row>
    <row r="41" spans="2:8" x14ac:dyDescent="0.25">
      <c r="B41" s="4" t="s">
        <v>20</v>
      </c>
      <c r="D41" s="114" t="s">
        <v>20</v>
      </c>
      <c r="E41" s="114"/>
      <c r="F41" s="114"/>
      <c r="G41" s="114"/>
      <c r="H41" s="114"/>
    </row>
    <row r="42" spans="2:8" x14ac:dyDescent="0.25">
      <c r="B42" s="4"/>
    </row>
    <row r="43" spans="2:8" ht="64.5" x14ac:dyDescent="0.25">
      <c r="B43" s="9" t="s">
        <v>21</v>
      </c>
      <c r="D43" s="103" t="s">
        <v>21</v>
      </c>
      <c r="E43" s="103"/>
      <c r="F43" s="103"/>
      <c r="G43" s="103"/>
      <c r="H43" s="103"/>
    </row>
    <row r="44" spans="2:8" x14ac:dyDescent="0.25">
      <c r="B44" s="4"/>
    </row>
    <row r="45" spans="2:8" x14ac:dyDescent="0.25">
      <c r="B45" s="4" t="s">
        <v>22</v>
      </c>
      <c r="D45" s="114" t="s">
        <v>22</v>
      </c>
      <c r="E45" s="114"/>
      <c r="F45" s="114"/>
      <c r="G45" s="114"/>
      <c r="H45" s="114"/>
    </row>
    <row r="46" spans="2:8" ht="38.25" x14ac:dyDescent="0.25">
      <c r="B46" s="4" t="s">
        <v>23</v>
      </c>
      <c r="D46" s="108" t="s">
        <v>23</v>
      </c>
      <c r="E46" s="108"/>
      <c r="F46" s="108"/>
      <c r="G46" s="108"/>
      <c r="H46" s="108"/>
    </row>
    <row r="47" spans="2:8" x14ac:dyDescent="0.25">
      <c r="B47" s="4"/>
    </row>
    <row r="48" spans="2:8" ht="39" x14ac:dyDescent="0.25">
      <c r="B48" s="4" t="s">
        <v>54</v>
      </c>
      <c r="D48" s="108" t="s">
        <v>54</v>
      </c>
      <c r="E48" s="108"/>
      <c r="F48" s="108"/>
      <c r="G48" s="108"/>
      <c r="H48" s="108"/>
    </row>
    <row r="49" spans="2:8" x14ac:dyDescent="0.25">
      <c r="B49" s="9"/>
    </row>
    <row r="50" spans="2:8" ht="25.5" x14ac:dyDescent="0.25">
      <c r="B50" s="9" t="s">
        <v>55</v>
      </c>
      <c r="D50" s="103" t="s">
        <v>55</v>
      </c>
      <c r="E50" s="103"/>
      <c r="F50" s="103"/>
      <c r="G50" s="103"/>
      <c r="H50" s="103"/>
    </row>
    <row r="51" spans="2:8" x14ac:dyDescent="0.25">
      <c r="B51" s="4"/>
    </row>
    <row r="52" spans="2:8" ht="26.25" x14ac:dyDescent="0.25">
      <c r="B52" s="4" t="s">
        <v>56</v>
      </c>
      <c r="D52" s="108" t="s">
        <v>56</v>
      </c>
      <c r="E52" s="108"/>
      <c r="F52" s="108"/>
      <c r="G52" s="108"/>
      <c r="H52" s="108"/>
    </row>
    <row r="53" spans="2:8" x14ac:dyDescent="0.25">
      <c r="B53" s="4"/>
    </row>
    <row r="54" spans="2:8" ht="25.5" x14ac:dyDescent="0.25">
      <c r="B54" s="4" t="s">
        <v>24</v>
      </c>
      <c r="D54" s="108" t="s">
        <v>24</v>
      </c>
      <c r="E54" s="108"/>
      <c r="F54" s="108"/>
      <c r="G54" s="108"/>
      <c r="H54" s="108"/>
    </row>
    <row r="55" spans="2:8" x14ac:dyDescent="0.25">
      <c r="B55" s="13"/>
    </row>
    <row r="56" spans="2:8" x14ac:dyDescent="0.25">
      <c r="B56" s="14" t="s">
        <v>33</v>
      </c>
      <c r="F56" s="32" t="s">
        <v>160</v>
      </c>
    </row>
    <row r="57" spans="2:8" x14ac:dyDescent="0.25">
      <c r="B57" s="4" t="s">
        <v>57</v>
      </c>
      <c r="D57" s="45" t="s">
        <v>151</v>
      </c>
      <c r="F57" s="32">
        <v>25</v>
      </c>
    </row>
    <row r="58" spans="2:8" x14ac:dyDescent="0.25">
      <c r="B58" s="4" t="s">
        <v>25</v>
      </c>
      <c r="C58" s="4"/>
      <c r="D58" s="45" t="s">
        <v>152</v>
      </c>
      <c r="F58" s="44">
        <v>10</v>
      </c>
    </row>
    <row r="59" spans="2:8" x14ac:dyDescent="0.25">
      <c r="B59" s="4" t="s">
        <v>26</v>
      </c>
      <c r="C59" s="4"/>
      <c r="D59" s="45" t="s">
        <v>153</v>
      </c>
      <c r="F59" s="44">
        <v>10</v>
      </c>
    </row>
    <row r="60" spans="2:8" x14ac:dyDescent="0.25">
      <c r="B60" s="4" t="s">
        <v>27</v>
      </c>
      <c r="C60" s="4"/>
      <c r="D60" s="45" t="s">
        <v>154</v>
      </c>
      <c r="F60" s="44">
        <v>5</v>
      </c>
    </row>
    <row r="61" spans="2:8" x14ac:dyDescent="0.25">
      <c r="B61" s="4" t="s">
        <v>28</v>
      </c>
      <c r="C61" s="4"/>
      <c r="D61" s="45" t="s">
        <v>155</v>
      </c>
      <c r="F61" s="44">
        <v>5</v>
      </c>
    </row>
    <row r="62" spans="2:8" x14ac:dyDescent="0.25">
      <c r="B62" s="4" t="s">
        <v>29</v>
      </c>
      <c r="C62" s="4"/>
      <c r="D62" s="45" t="s">
        <v>156</v>
      </c>
      <c r="F62" s="44">
        <v>4</v>
      </c>
    </row>
    <row r="63" spans="2:8" x14ac:dyDescent="0.25">
      <c r="B63" s="4" t="s">
        <v>30</v>
      </c>
      <c r="C63" s="4"/>
      <c r="D63" s="45" t="s">
        <v>157</v>
      </c>
      <c r="F63" s="44">
        <v>3.33</v>
      </c>
    </row>
    <row r="64" spans="2:8" x14ac:dyDescent="0.25">
      <c r="B64" s="4" t="s">
        <v>31</v>
      </c>
      <c r="C64" s="4"/>
      <c r="D64" s="45" t="s">
        <v>158</v>
      </c>
      <c r="F64" s="44">
        <v>10</v>
      </c>
    </row>
    <row r="65" spans="2:8" x14ac:dyDescent="0.25">
      <c r="B65" s="4" t="s">
        <v>32</v>
      </c>
      <c r="C65" s="4"/>
      <c r="D65" s="45" t="s">
        <v>159</v>
      </c>
      <c r="F65" s="44">
        <v>10</v>
      </c>
    </row>
    <row r="66" spans="2:8" x14ac:dyDescent="0.25">
      <c r="B66" s="4"/>
      <c r="C66" s="4"/>
      <c r="D66" s="45"/>
    </row>
    <row r="67" spans="2:8" ht="25.5" x14ac:dyDescent="0.25">
      <c r="B67" s="4" t="s">
        <v>58</v>
      </c>
      <c r="D67" s="108" t="s">
        <v>58</v>
      </c>
      <c r="E67" s="108"/>
      <c r="F67" s="108"/>
      <c r="G67" s="108"/>
      <c r="H67" s="108"/>
    </row>
    <row r="69" spans="2:8" ht="64.5" x14ac:dyDescent="0.25">
      <c r="B69" s="9" t="s">
        <v>51</v>
      </c>
      <c r="D69" s="103" t="s">
        <v>51</v>
      </c>
      <c r="E69" s="103"/>
      <c r="F69" s="103"/>
      <c r="G69" s="103"/>
      <c r="H69" s="103"/>
    </row>
    <row r="70" spans="2:8" x14ac:dyDescent="0.25">
      <c r="B70" s="13"/>
    </row>
    <row r="71" spans="2:8" ht="25.5" x14ac:dyDescent="0.25">
      <c r="B71" s="4" t="s">
        <v>34</v>
      </c>
      <c r="D71" s="108" t="s">
        <v>34</v>
      </c>
      <c r="E71" s="108"/>
      <c r="F71" s="108"/>
      <c r="G71" s="108"/>
      <c r="H71" s="108"/>
    </row>
    <row r="73" spans="2:8" ht="26.25" x14ac:dyDescent="0.25">
      <c r="B73" s="4" t="s">
        <v>50</v>
      </c>
      <c r="D73" s="108" t="s">
        <v>50</v>
      </c>
      <c r="E73" s="108"/>
      <c r="F73" s="108"/>
      <c r="G73" s="108"/>
      <c r="H73" s="108"/>
    </row>
    <row r="74" spans="2:8" x14ac:dyDescent="0.25">
      <c r="B74" s="4"/>
    </row>
    <row r="75" spans="2:8" ht="38.25" x14ac:dyDescent="0.25">
      <c r="B75" s="4" t="s">
        <v>35</v>
      </c>
      <c r="D75" s="108" t="s">
        <v>35</v>
      </c>
      <c r="E75" s="108"/>
      <c r="F75" s="108"/>
      <c r="G75" s="108"/>
      <c r="H75" s="108"/>
    </row>
    <row r="76" spans="2:8" x14ac:dyDescent="0.25">
      <c r="B76" s="4"/>
    </row>
    <row r="77" spans="2:8" ht="25.5" x14ac:dyDescent="0.25">
      <c r="B77" s="4" t="s">
        <v>36</v>
      </c>
      <c r="D77" s="108" t="s">
        <v>36</v>
      </c>
      <c r="E77" s="108"/>
      <c r="F77" s="108"/>
      <c r="G77" s="108"/>
      <c r="H77" s="108"/>
    </row>
    <row r="79" spans="2:8" ht="51.75" x14ac:dyDescent="0.25">
      <c r="B79" s="9" t="s">
        <v>37</v>
      </c>
      <c r="D79" s="103" t="s">
        <v>37</v>
      </c>
      <c r="E79" s="103"/>
      <c r="F79" s="103"/>
      <c r="G79" s="103"/>
      <c r="H79" s="103"/>
    </row>
    <row r="81" spans="2:8" x14ac:dyDescent="0.25">
      <c r="B81" s="12" t="s">
        <v>39</v>
      </c>
      <c r="C81" s="12"/>
      <c r="D81" s="115" t="s">
        <v>39</v>
      </c>
      <c r="E81" s="115"/>
      <c r="F81" s="115"/>
      <c r="G81" s="115"/>
      <c r="H81" s="115"/>
    </row>
    <row r="82" spans="2:8" x14ac:dyDescent="0.25">
      <c r="B82" s="15"/>
    </row>
    <row r="83" spans="2:8" ht="51" customHeight="1" x14ac:dyDescent="0.25">
      <c r="B83" s="9" t="s">
        <v>38</v>
      </c>
      <c r="D83" s="103" t="s">
        <v>38</v>
      </c>
      <c r="E83" s="103"/>
      <c r="F83" s="103"/>
      <c r="G83" s="103"/>
      <c r="H83" s="103"/>
    </row>
    <row r="84" spans="2:8" x14ac:dyDescent="0.25">
      <c r="F84" s="9"/>
      <c r="G84" s="9"/>
    </row>
    <row r="85" spans="2:8" x14ac:dyDescent="0.25">
      <c r="B85" s="9"/>
    </row>
    <row r="86" spans="2:8" x14ac:dyDescent="0.25">
      <c r="B86" s="9" t="s">
        <v>92</v>
      </c>
      <c r="D86" s="9" t="s">
        <v>148</v>
      </c>
      <c r="F86" s="38">
        <v>235317</v>
      </c>
    </row>
    <row r="87" spans="2:8" x14ac:dyDescent="0.25">
      <c r="B87" s="9" t="s">
        <v>93</v>
      </c>
      <c r="D87" s="1" t="s">
        <v>149</v>
      </c>
      <c r="F87" s="36">
        <v>60813854.229999997</v>
      </c>
    </row>
    <row r="88" spans="2:8" x14ac:dyDescent="0.25">
      <c r="B88" s="9" t="s">
        <v>94</v>
      </c>
      <c r="D88" s="1" t="s">
        <v>150</v>
      </c>
      <c r="F88" s="39">
        <v>1245477155.1700001</v>
      </c>
    </row>
    <row r="89" spans="2:8" ht="15.75" thickBot="1" x14ac:dyDescent="0.3">
      <c r="B89" s="33" t="s">
        <v>95</v>
      </c>
      <c r="D89" s="1"/>
      <c r="F89" s="49">
        <f>SUM(F86:F88)</f>
        <v>1306526326.4000001</v>
      </c>
    </row>
    <row r="90" spans="2:8" ht="15.75" thickTop="1" x14ac:dyDescent="0.25">
      <c r="G90" s="16"/>
    </row>
    <row r="91" spans="2:8" x14ac:dyDescent="0.25">
      <c r="B91" s="12" t="s">
        <v>41</v>
      </c>
      <c r="C91" s="5"/>
      <c r="D91" s="104" t="s">
        <v>41</v>
      </c>
      <c r="E91" s="104"/>
      <c r="F91" s="104"/>
      <c r="G91" s="104"/>
      <c r="H91" s="104"/>
    </row>
    <row r="92" spans="2:8" x14ac:dyDescent="0.25">
      <c r="B92" s="5"/>
    </row>
    <row r="93" spans="2:8" ht="25.5" x14ac:dyDescent="0.25">
      <c r="B93" s="9" t="s">
        <v>40</v>
      </c>
      <c r="D93" s="103" t="s">
        <v>40</v>
      </c>
      <c r="E93" s="103"/>
      <c r="F93" s="103"/>
      <c r="G93" s="103"/>
      <c r="H93" s="103"/>
    </row>
    <row r="94" spans="2:8" x14ac:dyDescent="0.25">
      <c r="E94" s="37"/>
      <c r="F94" s="4"/>
    </row>
    <row r="96" spans="2:8" x14ac:dyDescent="0.25">
      <c r="B96" s="4" t="s">
        <v>89</v>
      </c>
      <c r="C96" s="4"/>
      <c r="D96" s="1" t="s">
        <v>161</v>
      </c>
      <c r="E96" s="37"/>
      <c r="F96" s="90">
        <v>12585937.619999999</v>
      </c>
    </row>
    <row r="97" spans="2:10" x14ac:dyDescent="0.25">
      <c r="B97" s="4" t="s">
        <v>90</v>
      </c>
      <c r="D97" s="1" t="s">
        <v>162</v>
      </c>
      <c r="F97" s="78">
        <v>23428169.609999999</v>
      </c>
    </row>
    <row r="98" spans="2:10" x14ac:dyDescent="0.25">
      <c r="B98" s="4" t="s">
        <v>91</v>
      </c>
      <c r="D98" s="1" t="s">
        <v>163</v>
      </c>
      <c r="F98" s="79">
        <v>0</v>
      </c>
    </row>
    <row r="99" spans="2:10" x14ac:dyDescent="0.25">
      <c r="B99" s="4" t="s">
        <v>96</v>
      </c>
      <c r="D99" s="1" t="s">
        <v>164</v>
      </c>
      <c r="F99" s="79">
        <v>-1069.8</v>
      </c>
    </row>
    <row r="100" spans="2:10" x14ac:dyDescent="0.25">
      <c r="B100" s="4" t="s">
        <v>97</v>
      </c>
      <c r="D100" s="1" t="s">
        <v>165</v>
      </c>
      <c r="F100" s="78">
        <v>444705.83</v>
      </c>
    </row>
    <row r="101" spans="2:10" x14ac:dyDescent="0.25">
      <c r="B101" s="4" t="s">
        <v>98</v>
      </c>
      <c r="D101" s="1" t="s">
        <v>166</v>
      </c>
      <c r="F101" s="78">
        <v>19688535.93</v>
      </c>
    </row>
    <row r="102" spans="2:10" x14ac:dyDescent="0.25">
      <c r="B102" s="4" t="s">
        <v>99</v>
      </c>
      <c r="D102" s="1" t="s">
        <v>167</v>
      </c>
      <c r="F102" s="80">
        <v>103980329.29000001</v>
      </c>
    </row>
    <row r="103" spans="2:10" x14ac:dyDescent="0.25">
      <c r="B103" s="4" t="s">
        <v>100</v>
      </c>
      <c r="D103" s="1"/>
      <c r="F103" s="46">
        <f>SUM(F96:F102)</f>
        <v>160126608.48000002</v>
      </c>
    </row>
    <row r="104" spans="2:10" ht="15" customHeight="1" x14ac:dyDescent="0.25">
      <c r="B104" s="4" t="s">
        <v>101</v>
      </c>
      <c r="D104" s="15" t="s">
        <v>168</v>
      </c>
      <c r="E104" s="15"/>
      <c r="F104" s="48">
        <v>11078477.27</v>
      </c>
      <c r="G104" s="15"/>
      <c r="H104" s="15"/>
    </row>
    <row r="105" spans="2:10" ht="15.75" thickBot="1" x14ac:dyDescent="0.3">
      <c r="B105" s="34" t="s">
        <v>102</v>
      </c>
      <c r="F105" s="49">
        <v>134039500.39</v>
      </c>
      <c r="H105" s="18"/>
      <c r="J105" s="18"/>
    </row>
    <row r="106" spans="2:10" ht="15.75" thickTop="1" x14ac:dyDescent="0.25">
      <c r="F106" s="46"/>
    </row>
    <row r="107" spans="2:10" x14ac:dyDescent="0.25">
      <c r="B107" s="12" t="s">
        <v>103</v>
      </c>
      <c r="C107" s="12"/>
      <c r="D107" s="116" t="s">
        <v>103</v>
      </c>
      <c r="E107" s="116"/>
      <c r="F107" s="116"/>
      <c r="G107" s="116"/>
      <c r="H107" s="116"/>
    </row>
    <row r="108" spans="2:10" x14ac:dyDescent="0.25">
      <c r="B108" s="12"/>
    </row>
    <row r="109" spans="2:10" ht="25.5" x14ac:dyDescent="0.25">
      <c r="B109" s="4" t="s">
        <v>42</v>
      </c>
      <c r="D109" s="108" t="s">
        <v>42</v>
      </c>
      <c r="E109" s="108"/>
      <c r="F109" s="108"/>
      <c r="G109" s="108"/>
      <c r="H109" s="108"/>
    </row>
    <row r="110" spans="2:10" x14ac:dyDescent="0.25">
      <c r="B110" s="17"/>
    </row>
    <row r="111" spans="2:10" x14ac:dyDescent="0.25">
      <c r="B111" s="4" t="s">
        <v>104</v>
      </c>
      <c r="C111" s="4"/>
      <c r="D111" s="1" t="s">
        <v>169</v>
      </c>
      <c r="E111" s="37"/>
      <c r="F111" s="90">
        <v>184623.2</v>
      </c>
    </row>
    <row r="112" spans="2:10" x14ac:dyDescent="0.25">
      <c r="B112" s="4" t="s">
        <v>105</v>
      </c>
      <c r="D112" s="1" t="s">
        <v>170</v>
      </c>
      <c r="F112" s="78">
        <v>56685548.149999999</v>
      </c>
    </row>
    <row r="113" spans="2:8" x14ac:dyDescent="0.25">
      <c r="B113" s="4" t="s">
        <v>107</v>
      </c>
      <c r="D113" s="1" t="s">
        <v>171</v>
      </c>
      <c r="F113" s="78">
        <v>1351507.4</v>
      </c>
    </row>
    <row r="114" spans="2:8" ht="15.75" thickBot="1" x14ac:dyDescent="0.3">
      <c r="B114" s="4" t="s">
        <v>106</v>
      </c>
      <c r="F114" s="49">
        <f>SUM(F111:F113)</f>
        <v>58221678.75</v>
      </c>
    </row>
    <row r="115" spans="2:8" ht="15.75" thickTop="1" x14ac:dyDescent="0.25">
      <c r="B115" s="4"/>
      <c r="F115" s="46"/>
    </row>
    <row r="116" spans="2:8" x14ac:dyDescent="0.25">
      <c r="B116" s="12" t="s">
        <v>80</v>
      </c>
      <c r="C116" s="5"/>
      <c r="D116" s="116" t="s">
        <v>80</v>
      </c>
      <c r="E116" s="116"/>
      <c r="F116" s="116"/>
      <c r="G116" s="116"/>
      <c r="H116" s="116"/>
    </row>
    <row r="118" spans="2:8" ht="25.5" x14ac:dyDescent="0.25">
      <c r="B118" s="4" t="s">
        <v>43</v>
      </c>
      <c r="D118" s="108" t="s">
        <v>43</v>
      </c>
      <c r="E118" s="108"/>
      <c r="F118" s="108"/>
      <c r="G118" s="108"/>
      <c r="H118" s="108"/>
    </row>
    <row r="119" spans="2:8" x14ac:dyDescent="0.25">
      <c r="B119" s="4"/>
    </row>
    <row r="120" spans="2:8" x14ac:dyDescent="0.25">
      <c r="B120" s="4" t="s">
        <v>116</v>
      </c>
      <c r="D120" s="19" t="s">
        <v>172</v>
      </c>
      <c r="F120" s="88">
        <v>5094894181.96</v>
      </c>
      <c r="G120" s="71"/>
    </row>
    <row r="121" spans="2:8" x14ac:dyDescent="0.25">
      <c r="B121" s="4" t="s">
        <v>114</v>
      </c>
      <c r="D121" s="19" t="s">
        <v>173</v>
      </c>
      <c r="F121" s="73">
        <v>150106613.02000001</v>
      </c>
      <c r="G121" s="73"/>
    </row>
    <row r="122" spans="2:8" x14ac:dyDescent="0.25">
      <c r="B122" s="4" t="s">
        <v>112</v>
      </c>
      <c r="C122" s="4"/>
      <c r="D122" s="19" t="s">
        <v>174</v>
      </c>
      <c r="E122" s="37"/>
      <c r="F122" s="73">
        <v>31057689.280000001</v>
      </c>
      <c r="G122" s="73"/>
    </row>
    <row r="123" spans="2:8" x14ac:dyDescent="0.25">
      <c r="B123" s="4" t="s">
        <v>108</v>
      </c>
      <c r="C123" s="4"/>
      <c r="D123" s="19" t="s">
        <v>154</v>
      </c>
      <c r="E123" s="37"/>
      <c r="F123" s="73">
        <f>31897001.23+687016.74</f>
        <v>32584017.969999999</v>
      </c>
      <c r="G123" s="73"/>
    </row>
    <row r="124" spans="2:8" x14ac:dyDescent="0.25">
      <c r="B124" s="4" t="s">
        <v>111</v>
      </c>
      <c r="C124" s="4"/>
      <c r="D124" s="19" t="s">
        <v>155</v>
      </c>
      <c r="E124" s="37"/>
      <c r="F124" s="73">
        <v>237439071.81</v>
      </c>
      <c r="G124" s="73"/>
    </row>
    <row r="125" spans="2:8" x14ac:dyDescent="0.25">
      <c r="B125" s="4" t="s">
        <v>110</v>
      </c>
      <c r="D125" s="19" t="s">
        <v>175</v>
      </c>
      <c r="F125" s="73">
        <f>105935034.65+218391554.93+1616150.76</f>
        <v>325942740.34000003</v>
      </c>
      <c r="G125" s="73"/>
    </row>
    <row r="126" spans="2:8" x14ac:dyDescent="0.25">
      <c r="B126" s="4" t="s">
        <v>109</v>
      </c>
      <c r="D126" s="19" t="s">
        <v>176</v>
      </c>
      <c r="F126" s="73">
        <v>26537110.960000001</v>
      </c>
      <c r="G126" s="73"/>
    </row>
    <row r="127" spans="2:8" x14ac:dyDescent="0.25">
      <c r="B127" s="4" t="s">
        <v>113</v>
      </c>
      <c r="D127" s="19" t="s">
        <v>177</v>
      </c>
      <c r="F127" s="73">
        <v>12119921.23</v>
      </c>
      <c r="G127" s="73"/>
    </row>
    <row r="128" spans="2:8" x14ac:dyDescent="0.25">
      <c r="B128" s="4"/>
      <c r="D128" s="19" t="s">
        <v>221</v>
      </c>
      <c r="F128" s="73">
        <v>23958882.260000002</v>
      </c>
      <c r="G128" s="73"/>
    </row>
    <row r="129" spans="2:8" x14ac:dyDescent="0.25">
      <c r="B129" s="4" t="s">
        <v>115</v>
      </c>
      <c r="D129" s="19" t="s">
        <v>178</v>
      </c>
      <c r="F129" s="84">
        <v>290601288.20999998</v>
      </c>
      <c r="G129" s="72"/>
    </row>
    <row r="130" spans="2:8" x14ac:dyDescent="0.25">
      <c r="B130" s="4" t="s">
        <v>117</v>
      </c>
      <c r="D130" s="77" t="s">
        <v>220</v>
      </c>
      <c r="F130" s="85">
        <f>SUM(F120:F129)</f>
        <v>6225241517.0400009</v>
      </c>
      <c r="G130" s="72"/>
    </row>
    <row r="131" spans="2:8" x14ac:dyDescent="0.25">
      <c r="B131" s="4" t="s">
        <v>118</v>
      </c>
      <c r="D131" s="19" t="s">
        <v>215</v>
      </c>
      <c r="F131" s="83">
        <v>1317841203.1600001</v>
      </c>
      <c r="G131" s="46"/>
    </row>
    <row r="132" spans="2:8" x14ac:dyDescent="0.25">
      <c r="B132" s="4" t="s">
        <v>119</v>
      </c>
      <c r="D132" s="77" t="s">
        <v>219</v>
      </c>
      <c r="F132" s="89">
        <f>+F130-F131</f>
        <v>4907400313.8800011</v>
      </c>
      <c r="G132" s="1"/>
    </row>
    <row r="133" spans="2:8" x14ac:dyDescent="0.25">
      <c r="B133" s="4" t="s">
        <v>120</v>
      </c>
      <c r="C133" s="4"/>
      <c r="D133" s="19" t="s">
        <v>216</v>
      </c>
      <c r="F133" s="83">
        <v>1584465000</v>
      </c>
      <c r="G133" s="1"/>
    </row>
    <row r="134" spans="2:8" x14ac:dyDescent="0.25">
      <c r="B134" s="4" t="s">
        <v>123</v>
      </c>
      <c r="D134" s="19" t="s">
        <v>217</v>
      </c>
      <c r="F134" s="83">
        <v>74079900.549999997</v>
      </c>
      <c r="G134" s="1"/>
    </row>
    <row r="135" spans="2:8" x14ac:dyDescent="0.25">
      <c r="B135" s="4" t="s">
        <v>121</v>
      </c>
      <c r="D135" s="19" t="s">
        <v>218</v>
      </c>
      <c r="F135" s="83">
        <v>38435801.409999996</v>
      </c>
      <c r="G135" s="1"/>
    </row>
    <row r="136" spans="2:8" ht="15.75" thickBot="1" x14ac:dyDescent="0.3">
      <c r="B136" s="4" t="s">
        <v>122</v>
      </c>
      <c r="E136" s="37"/>
      <c r="F136" s="86">
        <f>+F132+F133+F134+F135</f>
        <v>6604381015.8400011</v>
      </c>
      <c r="G136" s="1"/>
    </row>
    <row r="137" spans="2:8" ht="15.75" thickTop="1" x14ac:dyDescent="0.25"/>
    <row r="138" spans="2:8" ht="25.5" x14ac:dyDescent="0.25">
      <c r="B138" s="9" t="s">
        <v>44</v>
      </c>
      <c r="D138" s="103" t="s">
        <v>224</v>
      </c>
      <c r="E138" s="103"/>
      <c r="F138" s="103"/>
      <c r="G138" s="103"/>
      <c r="H138" s="103"/>
    </row>
    <row r="140" spans="2:8" x14ac:dyDescent="0.25">
      <c r="B140" s="12" t="s">
        <v>59</v>
      </c>
      <c r="C140" s="5"/>
      <c r="D140" s="104" t="s">
        <v>59</v>
      </c>
      <c r="E140" s="104"/>
      <c r="F140" s="104"/>
      <c r="G140" s="104"/>
      <c r="H140" s="104"/>
    </row>
    <row r="141" spans="2:8" x14ac:dyDescent="0.25">
      <c r="B141" s="5"/>
    </row>
    <row r="142" spans="2:8" x14ac:dyDescent="0.25">
      <c r="B142" s="4" t="s">
        <v>126</v>
      </c>
      <c r="C142" s="4"/>
      <c r="D142" s="1" t="s">
        <v>179</v>
      </c>
      <c r="F142" s="88">
        <v>4289786.2300000004</v>
      </c>
    </row>
    <row r="143" spans="2:8" x14ac:dyDescent="0.25">
      <c r="B143" s="4" t="s">
        <v>124</v>
      </c>
      <c r="D143" s="1" t="s">
        <v>180</v>
      </c>
      <c r="F143" s="83">
        <v>44260135.210000001</v>
      </c>
    </row>
    <row r="144" spans="2:8" x14ac:dyDescent="0.25">
      <c r="B144" s="4" t="s">
        <v>125</v>
      </c>
      <c r="D144" s="1" t="s">
        <v>181</v>
      </c>
      <c r="F144" s="83">
        <v>4866994.82</v>
      </c>
    </row>
    <row r="145" spans="2:8" ht="15.75" thickBot="1" x14ac:dyDescent="0.3">
      <c r="B145" s="4" t="s">
        <v>142</v>
      </c>
      <c r="F145" s="49">
        <f>SUM(F142:F144)</f>
        <v>53416916.259999998</v>
      </c>
    </row>
    <row r="146" spans="2:8" ht="15.75" thickTop="1" x14ac:dyDescent="0.25">
      <c r="F146" s="38"/>
    </row>
    <row r="147" spans="2:8" x14ac:dyDescent="0.25">
      <c r="B147" s="12" t="s">
        <v>60</v>
      </c>
      <c r="C147" s="5"/>
      <c r="D147" s="104" t="s">
        <v>60</v>
      </c>
      <c r="E147" s="104"/>
      <c r="F147" s="104"/>
      <c r="G147" s="104"/>
      <c r="H147" s="104"/>
    </row>
    <row r="149" spans="2:8" x14ac:dyDescent="0.25">
      <c r="B149" s="4" t="s">
        <v>127</v>
      </c>
      <c r="C149" s="4"/>
      <c r="D149" s="1" t="s">
        <v>182</v>
      </c>
      <c r="F149" s="88">
        <v>120423597.33</v>
      </c>
      <c r="G149" s="51"/>
    </row>
    <row r="150" spans="2:8" x14ac:dyDescent="0.25">
      <c r="B150" s="4" t="s">
        <v>128</v>
      </c>
      <c r="D150" s="1" t="s">
        <v>183</v>
      </c>
      <c r="F150" s="87">
        <v>2153801.88</v>
      </c>
      <c r="G150" s="51"/>
    </row>
    <row r="151" spans="2:8" x14ac:dyDescent="0.25">
      <c r="B151" s="4" t="s">
        <v>129</v>
      </c>
      <c r="D151" s="1" t="s">
        <v>184</v>
      </c>
      <c r="F151" s="83">
        <v>43201665.829999998</v>
      </c>
      <c r="G151" s="51"/>
    </row>
    <row r="152" spans="2:8" x14ac:dyDescent="0.25">
      <c r="B152" s="4" t="s">
        <v>130</v>
      </c>
      <c r="C152" s="4"/>
      <c r="D152" s="1" t="s">
        <v>185</v>
      </c>
      <c r="F152" s="87">
        <v>3034761.93</v>
      </c>
      <c r="G152" s="51"/>
    </row>
    <row r="153" spans="2:8" x14ac:dyDescent="0.25">
      <c r="B153" s="4" t="s">
        <v>143</v>
      </c>
      <c r="D153" s="1" t="s">
        <v>186</v>
      </c>
      <c r="F153" s="83">
        <v>21428176</v>
      </c>
      <c r="G153" s="51"/>
    </row>
    <row r="154" spans="2:8" ht="15.75" thickBot="1" x14ac:dyDescent="0.3">
      <c r="B154" s="4" t="s">
        <v>144</v>
      </c>
      <c r="F154" s="49">
        <f>SUM(F149:F153)</f>
        <v>190242002.97</v>
      </c>
    </row>
    <row r="155" spans="2:8" ht="15.75" thickTop="1" x14ac:dyDescent="0.25"/>
    <row r="156" spans="2:8" x14ac:dyDescent="0.25">
      <c r="B156" s="12" t="s">
        <v>61</v>
      </c>
      <c r="C156" s="5"/>
      <c r="D156" s="116" t="s">
        <v>61</v>
      </c>
      <c r="E156" s="116"/>
      <c r="F156" s="116"/>
      <c r="G156" s="116"/>
    </row>
    <row r="157" spans="2:8" x14ac:dyDescent="0.25">
      <c r="B157" s="4"/>
    </row>
    <row r="158" spans="2:8" x14ac:dyDescent="0.25">
      <c r="B158" s="1" t="s">
        <v>131</v>
      </c>
      <c r="D158" s="1" t="s">
        <v>187</v>
      </c>
      <c r="F158" s="74">
        <v>245030251.33000001</v>
      </c>
    </row>
    <row r="160" spans="2:8" x14ac:dyDescent="0.25">
      <c r="B160" s="12" t="s">
        <v>62</v>
      </c>
      <c r="C160" s="5"/>
      <c r="D160" s="116" t="s">
        <v>62</v>
      </c>
      <c r="E160" s="116"/>
      <c r="F160" s="116"/>
      <c r="G160" s="116"/>
    </row>
    <row r="161" spans="2:10" x14ac:dyDescent="0.25">
      <c r="B161" s="22"/>
    </row>
    <row r="162" spans="2:10" ht="38.25" x14ac:dyDescent="0.25">
      <c r="B162" s="4" t="s">
        <v>45</v>
      </c>
      <c r="D162" s="108" t="s">
        <v>225</v>
      </c>
      <c r="E162" s="108"/>
      <c r="F162" s="108"/>
      <c r="G162" s="108"/>
      <c r="H162" s="108"/>
    </row>
    <row r="163" spans="2:10" x14ac:dyDescent="0.25">
      <c r="B163" s="15"/>
    </row>
    <row r="164" spans="2:10" x14ac:dyDescent="0.25">
      <c r="B164" s="12" t="s">
        <v>63</v>
      </c>
      <c r="C164" s="5"/>
      <c r="D164" s="104" t="s">
        <v>63</v>
      </c>
      <c r="E164" s="104"/>
      <c r="F164" s="104"/>
      <c r="G164" s="104"/>
      <c r="H164" s="104"/>
    </row>
    <row r="165" spans="2:10" x14ac:dyDescent="0.25">
      <c r="B165" s="4" t="s">
        <v>132</v>
      </c>
      <c r="C165" s="4"/>
      <c r="D165" s="1" t="s">
        <v>188</v>
      </c>
      <c r="F165" s="88">
        <v>1433631.76</v>
      </c>
      <c r="G165" s="70"/>
    </row>
    <row r="166" spans="2:10" x14ac:dyDescent="0.25">
      <c r="B166" s="4" t="s">
        <v>133</v>
      </c>
      <c r="D166" s="1" t="s">
        <v>189</v>
      </c>
      <c r="F166" s="83">
        <v>12585937.619999999</v>
      </c>
    </row>
    <row r="167" spans="2:10" ht="15.75" thickBot="1" x14ac:dyDescent="0.3">
      <c r="B167" s="15"/>
      <c r="F167" s="49">
        <f>SUM(F165:F166)</f>
        <v>14019569.379999999</v>
      </c>
    </row>
    <row r="168" spans="2:10" ht="15.75" thickTop="1" x14ac:dyDescent="0.25">
      <c r="B168" s="15"/>
      <c r="F168" s="50"/>
    </row>
    <row r="169" spans="2:10" x14ac:dyDescent="0.25">
      <c r="B169" s="12" t="s">
        <v>64</v>
      </c>
      <c r="C169" s="5"/>
      <c r="D169" s="116" t="s">
        <v>64</v>
      </c>
      <c r="E169" s="116"/>
      <c r="F169" s="116"/>
      <c r="G169" s="116"/>
      <c r="H169" s="116"/>
    </row>
    <row r="170" spans="2:10" x14ac:dyDescent="0.25">
      <c r="B170" s="20"/>
    </row>
    <row r="171" spans="2:10" ht="25.5" x14ac:dyDescent="0.25">
      <c r="B171" s="4" t="s">
        <v>46</v>
      </c>
      <c r="D171" s="108" t="s">
        <v>46</v>
      </c>
      <c r="E171" s="108"/>
      <c r="F171" s="108"/>
      <c r="G171" s="108"/>
      <c r="H171" s="108"/>
    </row>
    <row r="172" spans="2:10" x14ac:dyDescent="0.25">
      <c r="B172" s="23"/>
    </row>
    <row r="173" spans="2:10" x14ac:dyDescent="0.25">
      <c r="B173" s="4" t="s">
        <v>134</v>
      </c>
      <c r="D173" s="1" t="s">
        <v>190</v>
      </c>
      <c r="E173" s="37"/>
      <c r="F173" s="91">
        <v>1912946944.3099999</v>
      </c>
      <c r="G173" s="4"/>
      <c r="J173" s="70"/>
    </row>
    <row r="174" spans="2:10" x14ac:dyDescent="0.25">
      <c r="B174" s="4" t="s">
        <v>135</v>
      </c>
      <c r="D174" s="1" t="s">
        <v>191</v>
      </c>
      <c r="F174" s="81">
        <v>14454082.51</v>
      </c>
      <c r="J174" s="70"/>
    </row>
    <row r="175" spans="2:10" x14ac:dyDescent="0.25">
      <c r="B175" s="4" t="s">
        <v>136</v>
      </c>
      <c r="D175" s="1" t="s">
        <v>192</v>
      </c>
      <c r="F175" s="81">
        <v>16240490.74</v>
      </c>
      <c r="J175" s="70"/>
    </row>
    <row r="176" spans="2:10" ht="15.75" thickBot="1" x14ac:dyDescent="0.3">
      <c r="B176" s="34" t="s">
        <v>141</v>
      </c>
      <c r="F176" s="82">
        <f>SUM(F173:F175)</f>
        <v>1943641517.5599999</v>
      </c>
      <c r="G176" s="18"/>
      <c r="H176" s="21"/>
      <c r="I176" s="18"/>
      <c r="J176" s="70"/>
    </row>
    <row r="177" spans="2:10" ht="15.75" thickTop="1" x14ac:dyDescent="0.25">
      <c r="J177" s="70"/>
    </row>
    <row r="178" spans="2:10" x14ac:dyDescent="0.25">
      <c r="B178" s="12" t="s">
        <v>65</v>
      </c>
      <c r="C178" s="12"/>
      <c r="D178" s="116" t="s">
        <v>65</v>
      </c>
      <c r="E178" s="116"/>
      <c r="F178" s="116"/>
      <c r="G178" s="116"/>
      <c r="H178" s="116"/>
    </row>
    <row r="179" spans="2:10" x14ac:dyDescent="0.25">
      <c r="B179" s="12"/>
    </row>
    <row r="180" spans="2:10" ht="25.5" x14ac:dyDescent="0.25">
      <c r="B180" s="4" t="s">
        <v>47</v>
      </c>
      <c r="D180" s="117" t="s">
        <v>47</v>
      </c>
      <c r="E180" s="117"/>
      <c r="F180" s="117"/>
      <c r="G180" s="117"/>
      <c r="H180" s="117"/>
    </row>
    <row r="181" spans="2:10" x14ac:dyDescent="0.25">
      <c r="B181" s="7"/>
    </row>
    <row r="182" spans="2:10" x14ac:dyDescent="0.25">
      <c r="B182" s="7" t="s">
        <v>48</v>
      </c>
      <c r="C182" s="7"/>
      <c r="D182" s="43" t="s">
        <v>193</v>
      </c>
      <c r="E182" s="42"/>
      <c r="F182" s="43" t="s">
        <v>194</v>
      </c>
    </row>
    <row r="184" spans="2:10" x14ac:dyDescent="0.25">
      <c r="B184" s="4" t="s">
        <v>138</v>
      </c>
      <c r="C184" s="4"/>
      <c r="D184" s="19" t="s">
        <v>195</v>
      </c>
      <c r="F184" s="38">
        <v>34553672</v>
      </c>
    </row>
    <row r="185" spans="2:10" x14ac:dyDescent="0.25">
      <c r="B185" s="1" t="s">
        <v>137</v>
      </c>
      <c r="D185" s="19" t="s">
        <v>196</v>
      </c>
      <c r="F185" s="46">
        <v>2609529929</v>
      </c>
    </row>
    <row r="186" spans="2:10" x14ac:dyDescent="0.25">
      <c r="B186" s="1" t="s">
        <v>139</v>
      </c>
      <c r="D186" s="19" t="s">
        <v>197</v>
      </c>
      <c r="F186" s="46">
        <v>30624232</v>
      </c>
    </row>
    <row r="187" spans="2:10" ht="15.75" thickBot="1" x14ac:dyDescent="0.3">
      <c r="B187" s="4" t="s">
        <v>140</v>
      </c>
      <c r="C187" s="18"/>
      <c r="D187" s="21"/>
      <c r="F187" s="49">
        <f>SUM(F184:F186)</f>
        <v>2674707833</v>
      </c>
    </row>
    <row r="188" spans="2:10" ht="15.75" thickTop="1" x14ac:dyDescent="0.25">
      <c r="B188" s="4"/>
      <c r="F188" s="51"/>
    </row>
    <row r="189" spans="2:10" x14ac:dyDescent="0.25">
      <c r="B189" s="12" t="s">
        <v>66</v>
      </c>
      <c r="C189" s="12"/>
      <c r="D189" s="104" t="s">
        <v>66</v>
      </c>
      <c r="E189" s="104"/>
      <c r="F189" s="104"/>
      <c r="G189" s="104"/>
      <c r="H189" s="104"/>
    </row>
    <row r="190" spans="2:10" x14ac:dyDescent="0.25">
      <c r="B190" s="4"/>
    </row>
    <row r="191" spans="2:10" x14ac:dyDescent="0.25">
      <c r="B191" s="4" t="s">
        <v>145</v>
      </c>
      <c r="C191" s="4"/>
      <c r="D191" s="19" t="s">
        <v>198</v>
      </c>
      <c r="F191" s="38">
        <v>88615063</v>
      </c>
    </row>
    <row r="192" spans="2:10" x14ac:dyDescent="0.25">
      <c r="B192" s="1" t="s">
        <v>146</v>
      </c>
      <c r="D192" s="19" t="s">
        <v>199</v>
      </c>
      <c r="F192" s="47">
        <v>3882423</v>
      </c>
    </row>
    <row r="193" spans="2:8" ht="15.75" thickBot="1" x14ac:dyDescent="0.3">
      <c r="B193" s="1" t="s">
        <v>147</v>
      </c>
      <c r="D193" s="19"/>
      <c r="F193" s="40">
        <f>SUM(F191:F192)</f>
        <v>92497486</v>
      </c>
    </row>
    <row r="194" spans="2:8" ht="16.5" thickTop="1" thickBot="1" x14ac:dyDescent="0.3"/>
    <row r="195" spans="2:8" ht="25.5" x14ac:dyDescent="0.25">
      <c r="B195" s="4" t="s">
        <v>67</v>
      </c>
      <c r="D195" s="121" t="s">
        <v>67</v>
      </c>
      <c r="E195" s="122"/>
      <c r="F195" s="122"/>
      <c r="G195" s="122"/>
      <c r="H195" s="123"/>
    </row>
    <row r="196" spans="2:8" x14ac:dyDescent="0.25">
      <c r="B196" s="4"/>
      <c r="D196" s="52"/>
      <c r="E196" s="53"/>
      <c r="F196" s="54"/>
      <c r="G196" s="54"/>
      <c r="H196" s="55"/>
    </row>
    <row r="197" spans="2:8" x14ac:dyDescent="0.25">
      <c r="B197" s="32" t="s">
        <v>79</v>
      </c>
      <c r="D197" s="118" t="s">
        <v>79</v>
      </c>
      <c r="E197" s="119"/>
      <c r="F197" s="119"/>
      <c r="G197" s="119"/>
      <c r="H197" s="120"/>
    </row>
    <row r="198" spans="2:8" x14ac:dyDescent="0.25">
      <c r="B198" s="29"/>
      <c r="D198" s="52"/>
      <c r="E198" s="53"/>
      <c r="F198" s="54"/>
      <c r="G198" s="54"/>
      <c r="H198" s="55"/>
    </row>
    <row r="199" spans="2:8" x14ac:dyDescent="0.25">
      <c r="B199" s="4" t="s">
        <v>200</v>
      </c>
      <c r="C199" s="4"/>
      <c r="D199" s="98" t="s">
        <v>200</v>
      </c>
      <c r="E199" s="99"/>
      <c r="F199" s="76">
        <v>2863337687</v>
      </c>
      <c r="G199" s="54"/>
      <c r="H199" s="55"/>
    </row>
    <row r="200" spans="2:8" x14ac:dyDescent="0.25">
      <c r="B200" s="4"/>
      <c r="D200" s="57"/>
      <c r="E200" s="53"/>
      <c r="F200" s="54"/>
      <c r="G200" s="54"/>
      <c r="H200" s="55"/>
    </row>
    <row r="201" spans="2:8" x14ac:dyDescent="0.25">
      <c r="B201" s="4" t="s">
        <v>68</v>
      </c>
      <c r="D201" s="98" t="s">
        <v>68</v>
      </c>
      <c r="E201" s="99"/>
      <c r="F201" s="58">
        <v>0</v>
      </c>
      <c r="G201" s="54"/>
      <c r="H201" s="55"/>
    </row>
    <row r="202" spans="2:8" x14ac:dyDescent="0.25">
      <c r="B202" s="30"/>
      <c r="D202" s="59"/>
      <c r="E202" s="53"/>
      <c r="F202" s="54"/>
      <c r="G202" s="54"/>
      <c r="H202" s="55"/>
    </row>
    <row r="203" spans="2:8" x14ac:dyDescent="0.25">
      <c r="B203" s="4" t="s">
        <v>69</v>
      </c>
      <c r="D203" s="98" t="s">
        <v>69</v>
      </c>
      <c r="E203" s="99"/>
      <c r="F203" s="58">
        <v>0</v>
      </c>
      <c r="G203" s="54"/>
      <c r="H203" s="55"/>
    </row>
    <row r="204" spans="2:8" x14ac:dyDescent="0.25">
      <c r="B204" s="30"/>
      <c r="D204" s="59"/>
      <c r="E204" s="53"/>
      <c r="F204" s="54"/>
      <c r="G204" s="54"/>
      <c r="H204" s="55"/>
    </row>
    <row r="205" spans="2:8" x14ac:dyDescent="0.25">
      <c r="B205" s="4" t="s">
        <v>201</v>
      </c>
      <c r="D205" s="98" t="s">
        <v>73</v>
      </c>
      <c r="E205" s="99"/>
      <c r="F205" s="56">
        <f>+F199+F201-F203</f>
        <v>2863337687</v>
      </c>
      <c r="G205" s="54"/>
      <c r="H205" s="55"/>
    </row>
    <row r="206" spans="2:8" x14ac:dyDescent="0.25">
      <c r="B206" s="30"/>
      <c r="D206" s="52"/>
      <c r="E206" s="53"/>
      <c r="F206" s="54"/>
      <c r="G206" s="54"/>
      <c r="H206" s="55"/>
    </row>
    <row r="207" spans="2:8" x14ac:dyDescent="0.25">
      <c r="B207" s="30"/>
      <c r="D207" s="52"/>
      <c r="E207" s="53"/>
      <c r="F207" s="54"/>
      <c r="G207" s="54"/>
      <c r="H207" s="55"/>
    </row>
    <row r="208" spans="2:8" x14ac:dyDescent="0.25">
      <c r="B208" s="32" t="s">
        <v>70</v>
      </c>
      <c r="D208" s="118" t="s">
        <v>70</v>
      </c>
      <c r="E208" s="119"/>
      <c r="F208" s="119"/>
      <c r="G208" s="119"/>
      <c r="H208" s="120"/>
    </row>
    <row r="209" spans="2:10" x14ac:dyDescent="0.25">
      <c r="B209" s="29"/>
      <c r="D209" s="52"/>
      <c r="E209" s="53"/>
      <c r="F209" s="54"/>
      <c r="G209" s="54"/>
      <c r="H209" s="55"/>
    </row>
    <row r="210" spans="2:10" ht="15" customHeight="1" x14ac:dyDescent="0.25">
      <c r="B210" s="4" t="s">
        <v>74</v>
      </c>
      <c r="C210" s="4"/>
      <c r="D210" s="60" t="s">
        <v>202</v>
      </c>
      <c r="E210" s="61"/>
      <c r="F210" s="76">
        <v>2539370959.9000001</v>
      </c>
      <c r="G210" s="54"/>
      <c r="H210" s="55"/>
    </row>
    <row r="211" spans="2:10" x14ac:dyDescent="0.25">
      <c r="B211" s="4"/>
      <c r="D211" s="57"/>
      <c r="E211" s="53"/>
      <c r="F211" s="54"/>
      <c r="G211" s="54"/>
      <c r="H211" s="55"/>
    </row>
    <row r="212" spans="2:10" x14ac:dyDescent="0.25">
      <c r="B212" s="4" t="s">
        <v>71</v>
      </c>
      <c r="D212" s="124" t="s">
        <v>203</v>
      </c>
      <c r="E212" s="125"/>
      <c r="F212" s="62">
        <f>SUM(F213:F220)</f>
        <v>474983744.24999994</v>
      </c>
      <c r="G212" s="54"/>
      <c r="H212" s="55"/>
    </row>
    <row r="213" spans="2:10" x14ac:dyDescent="0.25">
      <c r="B213" s="4" t="s">
        <v>81</v>
      </c>
      <c r="D213" s="98" t="s">
        <v>207</v>
      </c>
      <c r="E213" s="99"/>
      <c r="F213" s="62">
        <v>0</v>
      </c>
      <c r="G213" s="54"/>
      <c r="H213" s="55"/>
    </row>
    <row r="214" spans="2:10" ht="15" customHeight="1" x14ac:dyDescent="0.25">
      <c r="B214" s="4" t="s">
        <v>82</v>
      </c>
      <c r="D214" s="63" t="s">
        <v>208</v>
      </c>
      <c r="E214" s="64"/>
      <c r="F214" s="75">
        <v>-29612571.120000001</v>
      </c>
      <c r="G214" s="54"/>
      <c r="H214" s="55"/>
    </row>
    <row r="215" spans="2:10" x14ac:dyDescent="0.25">
      <c r="B215" s="4" t="s">
        <v>83</v>
      </c>
      <c r="D215" s="98" t="s">
        <v>206</v>
      </c>
      <c r="E215" s="99"/>
      <c r="F215" s="62">
        <f>12285931.37+8957+2730904.95</f>
        <v>15025793.32</v>
      </c>
      <c r="H215" s="55"/>
    </row>
    <row r="216" spans="2:10" x14ac:dyDescent="0.25">
      <c r="B216" s="4" t="s">
        <v>84</v>
      </c>
      <c r="D216" s="98" t="s">
        <v>209</v>
      </c>
      <c r="E216" s="99"/>
      <c r="F216" s="62">
        <v>24027966.609999999</v>
      </c>
      <c r="H216" s="55"/>
    </row>
    <row r="217" spans="2:10" x14ac:dyDescent="0.25">
      <c r="B217" s="4" t="s">
        <v>85</v>
      </c>
      <c r="D217" s="98" t="s">
        <v>210</v>
      </c>
      <c r="E217" s="99"/>
      <c r="F217" s="75">
        <v>122470084.63</v>
      </c>
      <c r="H217" s="55"/>
    </row>
    <row r="218" spans="2:10" x14ac:dyDescent="0.25">
      <c r="B218" s="4" t="s">
        <v>86</v>
      </c>
      <c r="D218" s="96" t="s">
        <v>211</v>
      </c>
      <c r="E218" s="97"/>
      <c r="F218" s="62">
        <v>251184798.97999999</v>
      </c>
      <c r="H218" s="55"/>
    </row>
    <row r="219" spans="2:10" x14ac:dyDescent="0.25">
      <c r="B219" s="4"/>
      <c r="D219" s="98" t="s">
        <v>212</v>
      </c>
      <c r="E219" s="99"/>
      <c r="F219" s="75">
        <v>14666961.949999999</v>
      </c>
      <c r="H219" s="55"/>
    </row>
    <row r="220" spans="2:10" x14ac:dyDescent="0.25">
      <c r="B220" s="31"/>
      <c r="D220" s="65" t="s">
        <v>213</v>
      </c>
      <c r="E220" s="61"/>
      <c r="F220" s="62">
        <v>77220709.879999995</v>
      </c>
      <c r="G220" s="54"/>
      <c r="H220" s="55"/>
    </row>
    <row r="221" spans="2:10" x14ac:dyDescent="0.25">
      <c r="B221" s="4" t="s">
        <v>72</v>
      </c>
      <c r="D221" s="66"/>
      <c r="E221" s="53"/>
      <c r="F221" s="62"/>
      <c r="G221" s="54"/>
      <c r="H221" s="55"/>
    </row>
    <row r="222" spans="2:10" x14ac:dyDescent="0.25">
      <c r="B222" s="4" t="s">
        <v>87</v>
      </c>
      <c r="C222" s="4"/>
      <c r="D222" s="60" t="s">
        <v>204</v>
      </c>
      <c r="E222" s="61"/>
      <c r="F222" s="62">
        <f>SUM(F223:F224)</f>
        <v>141746665</v>
      </c>
      <c r="G222" s="54"/>
      <c r="H222" s="55"/>
    </row>
    <row r="223" spans="2:10" ht="15" customHeight="1" x14ac:dyDescent="0.25">
      <c r="B223" s="4" t="s">
        <v>88</v>
      </c>
      <c r="D223" s="65" t="s">
        <v>87</v>
      </c>
      <c r="E223" s="61"/>
      <c r="F223" s="62">
        <v>141746665</v>
      </c>
      <c r="G223" s="54"/>
      <c r="H223" s="55"/>
    </row>
    <row r="224" spans="2:10" x14ac:dyDescent="0.25">
      <c r="B224" s="30"/>
      <c r="D224" s="98" t="s">
        <v>88</v>
      </c>
      <c r="E224" s="99"/>
      <c r="F224" s="75"/>
      <c r="G224" s="54"/>
      <c r="H224" s="55"/>
      <c r="J224" s="70"/>
    </row>
    <row r="225" spans="2:8" x14ac:dyDescent="0.25">
      <c r="B225" s="4" t="s">
        <v>75</v>
      </c>
      <c r="D225" s="59"/>
      <c r="E225" s="53"/>
      <c r="F225" s="62"/>
      <c r="G225" s="54"/>
      <c r="H225" s="55"/>
    </row>
    <row r="226" spans="2:8" ht="15.75" thickBot="1" x14ac:dyDescent="0.3">
      <c r="D226" s="101" t="s">
        <v>205</v>
      </c>
      <c r="E226" s="102"/>
      <c r="F226" s="67">
        <f>+F210-F212+F222</f>
        <v>2206133880.6500001</v>
      </c>
      <c r="G226" s="68"/>
      <c r="H226" s="69"/>
    </row>
    <row r="227" spans="2:8" x14ac:dyDescent="0.25">
      <c r="F227" s="51"/>
    </row>
    <row r="228" spans="2:8" x14ac:dyDescent="0.25">
      <c r="E228" s="92"/>
      <c r="F228" s="93"/>
    </row>
    <row r="229" spans="2:8" x14ac:dyDescent="0.25">
      <c r="F229" s="94"/>
    </row>
    <row r="231" spans="2:8" x14ac:dyDescent="0.25">
      <c r="B231" s="27" t="s">
        <v>78</v>
      </c>
      <c r="D231" s="100" t="s">
        <v>78</v>
      </c>
      <c r="E231" s="100"/>
      <c r="F231" s="100"/>
      <c r="G231" s="100"/>
      <c r="H231" s="100"/>
    </row>
    <row r="232" spans="2:8" x14ac:dyDescent="0.25">
      <c r="B232" s="28" t="s">
        <v>77</v>
      </c>
      <c r="D232" s="95" t="s">
        <v>77</v>
      </c>
      <c r="E232" s="95"/>
      <c r="F232" s="95"/>
      <c r="G232" s="95"/>
      <c r="H232" s="95"/>
    </row>
    <row r="233" spans="2:8" x14ac:dyDescent="0.25">
      <c r="B233" s="28" t="s">
        <v>76</v>
      </c>
      <c r="D233" s="95" t="s">
        <v>214</v>
      </c>
      <c r="E233" s="95"/>
      <c r="F233" s="95"/>
      <c r="G233" s="95"/>
      <c r="H233" s="95"/>
    </row>
    <row r="234" spans="2:8" x14ac:dyDescent="0.25">
      <c r="D234" s="28"/>
    </row>
  </sheetData>
  <mergeCells count="75">
    <mergeCell ref="D213:E213"/>
    <mergeCell ref="D212:E212"/>
    <mergeCell ref="D215:E215"/>
    <mergeCell ref="D216:E216"/>
    <mergeCell ref="D217:E217"/>
    <mergeCell ref="D203:E203"/>
    <mergeCell ref="D205:E205"/>
    <mergeCell ref="D208:H208"/>
    <mergeCell ref="D189:H189"/>
    <mergeCell ref="D195:H195"/>
    <mergeCell ref="D197:H197"/>
    <mergeCell ref="D199:E199"/>
    <mergeCell ref="D201:E201"/>
    <mergeCell ref="D164:H164"/>
    <mergeCell ref="D169:H169"/>
    <mergeCell ref="D171:H171"/>
    <mergeCell ref="D178:H178"/>
    <mergeCell ref="D180:H180"/>
    <mergeCell ref="D140:H140"/>
    <mergeCell ref="D147:H147"/>
    <mergeCell ref="D156:G156"/>
    <mergeCell ref="D160:G160"/>
    <mergeCell ref="D162:H162"/>
    <mergeCell ref="D107:H107"/>
    <mergeCell ref="D109:H109"/>
    <mergeCell ref="D116:H116"/>
    <mergeCell ref="D118:H118"/>
    <mergeCell ref="D138:H138"/>
    <mergeCell ref="D75:H75"/>
    <mergeCell ref="D77:H77"/>
    <mergeCell ref="D79:H79"/>
    <mergeCell ref="D81:H81"/>
    <mergeCell ref="D54:H54"/>
    <mergeCell ref="D67:H67"/>
    <mergeCell ref="D69:H69"/>
    <mergeCell ref="D71:H71"/>
    <mergeCell ref="D73:H73"/>
    <mergeCell ref="D45:H45"/>
    <mergeCell ref="D46:H46"/>
    <mergeCell ref="D48:H48"/>
    <mergeCell ref="D50:H50"/>
    <mergeCell ref="D52:H52"/>
    <mergeCell ref="D35:H35"/>
    <mergeCell ref="D37:H37"/>
    <mergeCell ref="D39:H39"/>
    <mergeCell ref="D41:H41"/>
    <mergeCell ref="D43:H43"/>
    <mergeCell ref="D28:H28"/>
    <mergeCell ref="D29:H29"/>
    <mergeCell ref="D30:H30"/>
    <mergeCell ref="D31:H31"/>
    <mergeCell ref="D33:H33"/>
    <mergeCell ref="D83:H83"/>
    <mergeCell ref="D91:H91"/>
    <mergeCell ref="D93:H93"/>
    <mergeCell ref="D2:H2"/>
    <mergeCell ref="D4:H4"/>
    <mergeCell ref="D5:H5"/>
    <mergeCell ref="D10:H10"/>
    <mergeCell ref="D12:H12"/>
    <mergeCell ref="D14:H14"/>
    <mergeCell ref="D16:H16"/>
    <mergeCell ref="D18:H18"/>
    <mergeCell ref="D20:H20"/>
    <mergeCell ref="D21:H21"/>
    <mergeCell ref="D22:H22"/>
    <mergeCell ref="D24:H24"/>
    <mergeCell ref="D26:H26"/>
    <mergeCell ref="D232:H232"/>
    <mergeCell ref="D233:H233"/>
    <mergeCell ref="D218:E218"/>
    <mergeCell ref="D219:E219"/>
    <mergeCell ref="D231:H231"/>
    <mergeCell ref="D224:E224"/>
    <mergeCell ref="D226:E226"/>
  </mergeCells>
  <pageMargins left="0.25" right="0.25" top="0.75" bottom="0.75" header="0.3" footer="0.3"/>
  <pageSetup scale="92" orientation="portrait" r:id="rId1"/>
  <rowBreaks count="4" manualBreakCount="4">
    <brk id="36" min="3" max="7" man="1"/>
    <brk id="68" min="3" max="7" man="1"/>
    <brk id="106" min="3" max="7" man="1"/>
    <brk id="194" min="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Notas #7</vt:lpstr>
      <vt:lpstr>'Notas #7'!_Hlk25223512</vt:lpstr>
      <vt:lpstr>'Notas #7'!_Hlk25223747</vt:lpstr>
      <vt:lpstr>'Notas #7'!Área_de_impresión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Alberto Cereceres Martinez</dc:creator>
  <cp:lastModifiedBy>Aida Rascon Dominguez</cp:lastModifiedBy>
  <cp:lastPrinted>2023-01-19T19:25:23Z</cp:lastPrinted>
  <dcterms:created xsi:type="dcterms:W3CDTF">2022-06-20T21:45:13Z</dcterms:created>
  <dcterms:modified xsi:type="dcterms:W3CDTF">2023-01-23T17:31:04Z</dcterms:modified>
</cp:coreProperties>
</file>